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9720" windowHeight="2865" tabRatio="852" activeTab="1"/>
  </bookViews>
  <sheets>
    <sheet name="1 стр" sheetId="1" r:id="rId1"/>
    <sheet name="2 стр" sheetId="2" r:id="rId2"/>
  </sheets>
  <definedNames/>
  <calcPr fullCalcOnLoad="1"/>
</workbook>
</file>

<file path=xl/sharedStrings.xml><?xml version="1.0" encoding="utf-8"?>
<sst xmlns="http://schemas.openxmlformats.org/spreadsheetml/2006/main" count="315" uniqueCount="250">
  <si>
    <t>Наименование показателя</t>
  </si>
  <si>
    <t>в том числе:</t>
  </si>
  <si>
    <t>Утверждаю:</t>
  </si>
  <si>
    <t>Дата</t>
  </si>
  <si>
    <t>ИНН</t>
  </si>
  <si>
    <t>Код строки</t>
  </si>
  <si>
    <t>Код по бюджетной классификации Российской Федерации</t>
  </si>
  <si>
    <t>№ п/п</t>
  </si>
  <si>
    <t>Год начала закупки</t>
  </si>
  <si>
    <t>0001</t>
  </si>
  <si>
    <t>х</t>
  </si>
  <si>
    <t>Сумма</t>
  </si>
  <si>
    <t>Остаток средств на начало текущего финансового года</t>
  </si>
  <si>
    <t>Остаток средств на конец текущего финансового года</t>
  </si>
  <si>
    <t>Доходы, всего:</t>
  </si>
  <si>
    <t>в том числе: доходы от собственности, всего</t>
  </si>
  <si>
    <t>0002</t>
  </si>
  <si>
    <t>1000</t>
  </si>
  <si>
    <t>1100</t>
  </si>
  <si>
    <t>Коды</t>
  </si>
  <si>
    <t>по Сводному реестру</t>
  </si>
  <si>
    <t>глава по БК</t>
  </si>
  <si>
    <t>по ОКЕИ</t>
  </si>
  <si>
    <t>Единица измерения: руб</t>
  </si>
  <si>
    <t>Учреждение:</t>
  </si>
  <si>
    <t xml:space="preserve">Орган, осуществляющий </t>
  </si>
  <si>
    <t>функции и полномочия учредителя:</t>
  </si>
  <si>
    <t>1200</t>
  </si>
  <si>
    <t>в том числе: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</si>
  <si>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</si>
  <si>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1220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</si>
  <si>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</si>
  <si>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доходы от штрафов, пеней, иных сумм принудительного изъятия, всего</t>
  </si>
  <si>
    <t>1300</t>
  </si>
  <si>
    <t>1400</t>
  </si>
  <si>
    <t>прочие доходы, всего</t>
  </si>
  <si>
    <t>1500</t>
  </si>
  <si>
    <t>в том числе: целевые субсидии</t>
  </si>
  <si>
    <t>1900</t>
  </si>
  <si>
    <t>доходы от операций с активами, всего</t>
  </si>
  <si>
    <t>прочие поступления, всего</t>
  </si>
  <si>
    <t>1980</t>
  </si>
  <si>
    <t>1981</t>
  </si>
  <si>
    <t>из них: увеличение остатков денежных средств за счет возврата дебиторской задолженности прошлых лет</t>
  </si>
  <si>
    <t>Расходы, всего</t>
  </si>
  <si>
    <t>2000</t>
  </si>
  <si>
    <t>2100</t>
  </si>
  <si>
    <t>в том числе: на выплату персоналу, всего</t>
  </si>
  <si>
    <t>в том числе: оплата труда</t>
  </si>
  <si>
    <t>2110</t>
  </si>
  <si>
    <t>прочие выплаты персоналу, в том числе компенсационного характера</t>
  </si>
  <si>
    <t>2120</t>
  </si>
  <si>
    <t>2140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</si>
  <si>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</si>
  <si>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в том числе: на выплаты по оплате труда</t>
  </si>
  <si>
    <t>2141</t>
  </si>
  <si>
    <t>2200</t>
  </si>
  <si>
    <t>социальные и иные выплаты населению, всего</t>
  </si>
  <si>
    <t>2210</t>
  </si>
  <si>
    <t>2211</t>
  </si>
  <si>
    <t>из них: пособия, компенсации и иные социальные выплаты гражданам, кроме публичных нормативных обязательств</t>
  </si>
  <si>
    <t>2300</t>
  </si>
  <si>
    <t>уплата налогов, сборов и иных платежей, всего:</t>
  </si>
  <si>
    <t>из них: налог на имущество организаций и земельный налог</t>
  </si>
  <si>
    <t>2310</t>
  </si>
  <si>
    <t>2320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</si>
  <si>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</si>
  <si>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2330</t>
  </si>
  <si>
    <t>уплата штрафов (в том числе административных), пеней, иных платежей</t>
  </si>
  <si>
    <t>расходы на закупку товаров, работ, услуг, всего</t>
  </si>
  <si>
    <t>2600</t>
  </si>
  <si>
    <t>2640</t>
  </si>
  <si>
    <t>капитальные вложения в объекты государственной (муниципальной) собственности, всего</t>
  </si>
  <si>
    <t>2650</t>
  </si>
  <si>
    <t>3000</t>
  </si>
  <si>
    <t>Выплаты, уменьшающие доход, всего</t>
  </si>
  <si>
    <t>3010</t>
  </si>
  <si>
    <t>в том числе: налог на прибыль</t>
  </si>
  <si>
    <t>налог на добавленную стоимость</t>
  </si>
  <si>
    <t>3020</t>
  </si>
  <si>
    <t>3030</t>
  </si>
  <si>
    <t>прочие налоги, уменьшающие доход</t>
  </si>
  <si>
    <t>Прочие выплаты, всего</t>
  </si>
  <si>
    <t>4000</t>
  </si>
  <si>
    <t>4010</t>
  </si>
  <si>
    <t>из них: возврат в бюджет средств субсидии</t>
  </si>
  <si>
    <t>Раздел 2. Сведения по выплатам на закупки товаров, работ, услуг</t>
  </si>
  <si>
    <t>Раздел 1. Поступления и выплаты</t>
  </si>
  <si>
    <t>Выплатам на закупку товаров, работ, услуг, всего</t>
  </si>
  <si>
    <t>26000</t>
  </si>
  <si>
    <t>1.1.</t>
  </si>
  <si>
    <t>в том числе: по контрактам (договорам), заключенным до начала текущего финансового года без применения норм Федерального закона от 5 апреля 2013 г. №44-ФЗ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№14, ст.1652; 2018, №32, ст.5104) (далее-Федеральный закон №44-ФЗ) и Федерального закона от 18 июля 2011 г. №223-ФЗ "О закупках товаров, работ, услуг отдельными видами юридических лиц" (Собрание законодательства Российской Федерации, 2011, №30, ст.4571; 2018, №32, ст.5135) (далее-Федеральный закон №223-ФЗ)</t>
  </si>
  <si>
    <t>26100</t>
  </si>
  <si>
    <t>26200</t>
  </si>
  <si>
    <t>1.2.</t>
  </si>
  <si>
    <t>26300</t>
  </si>
  <si>
    <t>1.3.</t>
  </si>
  <si>
    <t>по контрактам (договорам), заключенным до начала текущего финансового года с учетом требований Федерального закона №44-ФЗ и Федерального закона №223-ФЗ</t>
  </si>
  <si>
    <t>1.4.</t>
  </si>
  <si>
    <t>по контрактам (договорам), планируемым к заключению в соответствующем финансовом году без применения норм Федерального закона №44-ФЗ и Федерального закона №223-ФЗ</t>
  </si>
  <si>
    <t>по контрактам (договорам), планируемым к заключению в соответствующем финансовом году с учетом требований Федерального закона №44-ФЗ и Федерального закона №223-ФЗ</t>
  </si>
  <si>
    <t>26400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</si>
  <si>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</si>
  <si>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</si>
  <si>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26411</t>
  </si>
  <si>
    <t xml:space="preserve">в том числе: в соответствии с Федеральным законом №44-ФЗ </t>
  </si>
  <si>
    <t xml:space="preserve">в соответствии с Федеральным законом №223-ФЗ </t>
  </si>
  <si>
    <t>26412</t>
  </si>
  <si>
    <t>26420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</si>
  <si>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</si>
  <si>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26421</t>
  </si>
  <si>
    <t>26422</t>
  </si>
  <si>
    <t>за счет субсидий, предоставляемых на осуществление капитальных вложений</t>
  </si>
  <si>
    <t>26430</t>
  </si>
  <si>
    <t>26440</t>
  </si>
  <si>
    <t>за счет средств обязательного медицинского страхования</t>
  </si>
  <si>
    <t>26441</t>
  </si>
  <si>
    <t>26442</t>
  </si>
  <si>
    <t>26450</t>
  </si>
  <si>
    <t>за счет прочих источников финансового обеспечения</t>
  </si>
  <si>
    <t>26451</t>
  </si>
  <si>
    <t>26452</t>
  </si>
  <si>
    <t>26500</t>
  </si>
  <si>
    <t>Итого по контрактам, планируемым к заключению в соответствующем финансовом году в соответствии с Федеральным законом №44-ФЗ, по соответствующему году закупки</t>
  </si>
  <si>
    <t>в том числе по году начала закупки:</t>
  </si>
  <si>
    <t>26510</t>
  </si>
  <si>
    <t>26600</t>
  </si>
  <si>
    <t>Итого по договорам, планируемым к заключению в соответствующем финансовом году в соответствии с Федеральным законом №223-ФЗ, по соответствующему году закупки</t>
  </si>
  <si>
    <t>26610</t>
  </si>
  <si>
    <t>1.4.1.</t>
  </si>
  <si>
    <t>1.4.1.1.</t>
  </si>
  <si>
    <t>1.4.1.2.</t>
  </si>
  <si>
    <t>1.4.2.</t>
  </si>
  <si>
    <t>1.4.2.1.</t>
  </si>
  <si>
    <t>1.4.2.2.</t>
  </si>
  <si>
    <t>1.4.3.</t>
  </si>
  <si>
    <t>1.4.4.</t>
  </si>
  <si>
    <t>1.4.4.1</t>
  </si>
  <si>
    <t>1.4.4.2</t>
  </si>
  <si>
    <t>1.4.5.</t>
  </si>
  <si>
    <t>1.4.5.1</t>
  </si>
  <si>
    <t>1.4.5.2.</t>
  </si>
  <si>
    <t>Кашарский отдел образования администрации Кашарского района</t>
  </si>
  <si>
    <t>1230</t>
  </si>
  <si>
    <t>от оказания услуг (выполенение работ) на платной основе</t>
  </si>
  <si>
    <t>26520</t>
  </si>
  <si>
    <t>26530</t>
  </si>
  <si>
    <t>2023</t>
  </si>
  <si>
    <t>(расшифровка подписи)</t>
  </si>
  <si>
    <t xml:space="preserve">   </t>
  </si>
  <si>
    <t xml:space="preserve">                   КПП</t>
  </si>
  <si>
    <t>Аналитический код,код КОСГУ</t>
  </si>
  <si>
    <t>на 2023 г. текущий финансовый год</t>
  </si>
  <si>
    <t>на 2024 г. первый год планового периода</t>
  </si>
  <si>
    <t>на 2025 г. второй год планового периода</t>
  </si>
  <si>
    <t>за пределами планового периода</t>
  </si>
  <si>
    <t xml:space="preserve">в том числе: </t>
  </si>
  <si>
    <t>1110</t>
  </si>
  <si>
    <t>доходы от оказания услуг, работ,компенсации затрат учреждений ,всего</t>
  </si>
  <si>
    <t>1310</t>
  </si>
  <si>
    <t>безвозмездные денежные поступления , всего</t>
  </si>
  <si>
    <t>1410</t>
  </si>
  <si>
    <t>субсидии на осуществление капитальных вложений</t>
  </si>
  <si>
    <t>1420</t>
  </si>
  <si>
    <t>2130</t>
  </si>
  <si>
    <t>2142</t>
  </si>
  <si>
    <t>на иные выплаты работникам</t>
  </si>
  <si>
    <t>в том числе:
социальные выплаты гражданам, кроме публичных нормативных социальных выплат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</si>
  <si>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</si>
  <si>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</si>
  <si>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</si>
  <si>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</si>
  <si>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иные выплаты населению</t>
  </si>
  <si>
    <t>2240</t>
  </si>
  <si>
    <t>безвозмездные перечисления организациям и физическим лицам, всего</t>
  </si>
  <si>
    <t>2400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</si>
  <si>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</si>
  <si>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</si>
  <si>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</si>
  <si>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</si>
  <si>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в том числе:закупку научно-исследовательских, опытно-конструкторских и технологических работ</t>
  </si>
  <si>
    <t>2610</t>
  </si>
  <si>
    <t>закупку товаров, работ, услуг в целях капитального ремонта государственного (муниципального) имущества</t>
  </si>
  <si>
    <t>2630</t>
  </si>
  <si>
    <t>прочую закупку товаров, работ и услуг</t>
  </si>
  <si>
    <t xml:space="preserve">закупку товаров, работ, услуг в целях создания, развития, эксплуатации и вывода </t>
  </si>
  <si>
    <t>закупку энергетических ресурсов</t>
  </si>
  <si>
    <t>2660</t>
  </si>
  <si>
    <t>2700</t>
  </si>
  <si>
    <t>в том числе:приобретение объектов недвижимого имущества государственными (муниципальными) учреждениями</t>
  </si>
  <si>
    <t>2710</t>
  </si>
  <si>
    <t>строительство (реконструкция) объектов недвижимого имущества государственными (муниципальными) учреждениями</t>
  </si>
  <si>
    <t>2720</t>
  </si>
  <si>
    <t>специальные расходы</t>
  </si>
  <si>
    <t>2800</t>
  </si>
  <si>
    <t>Коды строк</t>
  </si>
  <si>
    <t>4.1</t>
  </si>
  <si>
    <t>Уникальный код</t>
  </si>
  <si>
    <t>4.2</t>
  </si>
  <si>
    <t>на 2024 г первый год планового периода</t>
  </si>
  <si>
    <t>на 2025 г второй год планового периода</t>
  </si>
  <si>
    <t>1.3. 1</t>
  </si>
  <si>
    <t>в том числе:
в соответствии с Федеральным законом № 44-ФЗ</t>
  </si>
  <si>
    <t>26310</t>
  </si>
  <si>
    <t xml:space="preserve">из них :
</t>
  </si>
  <si>
    <t>26310.1</t>
  </si>
  <si>
    <t>1.3. 2</t>
  </si>
  <si>
    <t>в соответствии с Федеральным законом № 223-ФЗ</t>
  </si>
  <si>
    <t>26320</t>
  </si>
  <si>
    <t>26321.1</t>
  </si>
  <si>
    <t>26430.1</t>
  </si>
  <si>
    <t>26451.1</t>
  </si>
  <si>
    <t>2024</t>
  </si>
  <si>
    <t>2025</t>
  </si>
  <si>
    <t>прочие несоциальные выплаты персоналу в денежной форме</t>
  </si>
  <si>
    <t>2121</t>
  </si>
  <si>
    <t>транспортные услуги</t>
  </si>
  <si>
    <t>2122</t>
  </si>
  <si>
    <t>прочие работы, услуги</t>
  </si>
  <si>
    <t>2123</t>
  </si>
  <si>
    <t>2131</t>
  </si>
  <si>
    <t>иные выплаты текущего характера физическим лицам</t>
  </si>
  <si>
    <t>уменьшение стоимости материальных запасов</t>
  </si>
  <si>
    <t>1970</t>
  </si>
  <si>
    <t xml:space="preserve">План финансово-хозяйственной деятельности </t>
  </si>
  <si>
    <t>на 2023 г. и плановый период 2024 и 2025 годов</t>
  </si>
  <si>
    <t>(уполномоченное лицо учреждения)</t>
  </si>
  <si>
    <t xml:space="preserve">       (должность)</t>
  </si>
  <si>
    <t xml:space="preserve">   (подпись)</t>
  </si>
  <si>
    <t>(фамилия,инициалы)</t>
  </si>
  <si>
    <t xml:space="preserve">       (подпись)</t>
  </si>
  <si>
    <t xml:space="preserve">        (наименование должности уполномоченного лица)</t>
  </si>
  <si>
    <t>внебюджет</t>
  </si>
  <si>
    <t>кредиторка</t>
  </si>
  <si>
    <t>Руководитель учреждения</t>
  </si>
  <si>
    <t>Директор</t>
  </si>
  <si>
    <t xml:space="preserve">     (расшифровка подписи)</t>
  </si>
  <si>
    <t xml:space="preserve">          </t>
  </si>
  <si>
    <t>(телефон)</t>
  </si>
  <si>
    <t>Исполнитель:  Экономист 1 категории МАУ РЦО</t>
  </si>
  <si>
    <t>22-5-31</t>
  </si>
  <si>
    <t>23 декабря 2022 года</t>
  </si>
  <si>
    <t>от 23.12.2022 г.</t>
  </si>
  <si>
    <t>"23" декабря 2022 г.</t>
  </si>
  <si>
    <t>И.А. Куличенко</t>
  </si>
  <si>
    <t xml:space="preserve"> Директор МБОУ Индустриальная СОШ</t>
  </si>
  <si>
    <t>М.В. Скосарева</t>
  </si>
  <si>
    <t xml:space="preserve">Муниципальное бюджетное общеобразовательное учреждение Индустриальная средняя общеобразовательная школа                              </t>
  </si>
  <si>
    <t>Муниципальное бюджетное общеобразовательное учреждение Индустриальная средняя общеобразовательная школа</t>
  </si>
  <si>
    <t xml:space="preserve">  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</si>
</sst>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"/>
    <numFmt numFmtId="183" formatCode="0.0,"/>
    <numFmt numFmtId="184" formatCode="0.00,"/>
    <numFmt numFmtId="185" formatCode="0.0%"/>
    <numFmt numFmtId="186" formatCode="0.000,"/>
    <numFmt numFmtId="187" formatCode="_(* #,##0.000_);_(* \(#,##0.000\);_(* &quot;-&quot;??_);_(@_)"/>
    <numFmt numFmtId="188" formatCode="_(* #,##0.0_);_(* \(#,##0.0\);_(* &quot;-&quot;??_);_(@_)"/>
    <numFmt numFmtId="189" formatCode="0.0000,"/>
    <numFmt numFmtId="190" formatCode="0.00000,"/>
    <numFmt numFmtId="191" formatCode="0,"/>
    <numFmt numFmtId="192" formatCode="_(* #,##0.0000_);_(* \(#,##0.0000\);_(* &quot;-&quot;??_);_(@_)"/>
    <numFmt numFmtId="193" formatCode="_-* #,##0.000_р_._-;\-* #,##0.000_р_._-;_-* &quot;-&quot;??_р_._-;_-@_-"/>
    <numFmt numFmtId="194" formatCode="_-* #,##0.0000_р_._-;\-* #,##0.0000_р_._-;_-* &quot;-&quot;??_р_._-;_-@_-"/>
    <numFmt numFmtId="195" formatCode="_-* #,##0.0_р_._-;\-* #,##0.0_р_._-;_-* &quot;-&quot;??_р_._-;_-@_-"/>
    <numFmt numFmtId="196" formatCode="0.000"/>
    <numFmt numFmtId="197" formatCode="_-* #,##0_р_._-;\-* #,##0_р_._-;_-* &quot;-&quot;??_р_._-;_-@_-"/>
    <numFmt numFmtId="198" formatCode="_(* #,##0_);_(* \(#,##0\);_(* &quot;-&quot;??_);_(@_)"/>
    <numFmt numFmtId="199" formatCode="_-* #,##0.0_р_._-;\-* #,##0.0_р_._-;_-* &quot;-&quot;?_р_.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0.000000"/>
    <numFmt numFmtId="205" formatCode="0.00000"/>
    <numFmt numFmtId="206" formatCode="0.0000"/>
    <numFmt numFmtId="207" formatCode="#,##0.00\ _₽"/>
    <numFmt numFmtId="208" formatCode="[$-FC19]d\ mmmm\ yyyy\ &quot;г.&quot;"/>
  </numFmts>
  <fonts count="55">
    <font>
      <sz val="10"/>
      <name val="Arial"/>
      <family val="0"/>
    </font>
    <font>
      <sz val="8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u val="single"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48" fillId="0" borderId="10" xfId="0" applyFont="1" applyFill="1" applyBorder="1" applyAlignment="1">
      <alignment horizontal="center" wrapText="1"/>
    </xf>
    <xf numFmtId="0" fontId="48" fillId="0" borderId="0" xfId="0" applyFont="1" applyFill="1" applyAlignment="1">
      <alignment wrapText="1"/>
    </xf>
    <xf numFmtId="0" fontId="48" fillId="0" borderId="0" xfId="0" applyFont="1" applyFill="1" applyAlignment="1">
      <alignment horizontal="left" wrapText="1"/>
    </xf>
    <xf numFmtId="0" fontId="48" fillId="0" borderId="0" xfId="0" applyFont="1" applyFill="1" applyBorder="1" applyAlignment="1">
      <alignment horizontal="right" wrapText="1"/>
    </xf>
    <xf numFmtId="181" fontId="48" fillId="0" borderId="10" xfId="6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right" wrapText="1"/>
    </xf>
    <xf numFmtId="0" fontId="49" fillId="0" borderId="0" xfId="0" applyFont="1" applyFill="1" applyBorder="1" applyAlignment="1">
      <alignment horizontal="center" wrapText="1"/>
    </xf>
    <xf numFmtId="0" fontId="50" fillId="0" borderId="0" xfId="0" applyFont="1" applyFill="1" applyAlignment="1">
      <alignment horizontal="center" wrapText="1"/>
    </xf>
    <xf numFmtId="0" fontId="50" fillId="0" borderId="10" xfId="0" applyFont="1" applyFill="1" applyBorder="1" applyAlignment="1">
      <alignment horizontal="center" vertical="top" wrapText="1"/>
    </xf>
    <xf numFmtId="0" fontId="50" fillId="0" borderId="0" xfId="0" applyFont="1" applyFill="1" applyAlignment="1">
      <alignment wrapText="1"/>
    </xf>
    <xf numFmtId="14" fontId="48" fillId="0" borderId="0" xfId="0" applyNumberFormat="1" applyFont="1" applyFill="1" applyAlignment="1">
      <alignment horizontal="left" wrapText="1"/>
    </xf>
    <xf numFmtId="0" fontId="48" fillId="0" borderId="0" xfId="0" applyFont="1" applyFill="1" applyBorder="1" applyAlignment="1">
      <alignment wrapText="1"/>
    </xf>
    <xf numFmtId="0" fontId="49" fillId="0" borderId="0" xfId="0" applyFont="1" applyFill="1" applyBorder="1" applyAlignment="1">
      <alignment horizontal="left" wrapText="1"/>
    </xf>
    <xf numFmtId="0" fontId="48" fillId="0" borderId="0" xfId="0" applyFont="1" applyFill="1" applyBorder="1" applyAlignment="1">
      <alignment horizontal="left" wrapText="1"/>
    </xf>
    <xf numFmtId="0" fontId="48" fillId="0" borderId="0" xfId="0" applyFont="1" applyFill="1" applyAlignment="1">
      <alignment horizontal="center" wrapText="1"/>
    </xf>
    <xf numFmtId="173" fontId="48" fillId="0" borderId="0" xfId="0" applyNumberFormat="1" applyFont="1" applyFill="1" applyAlignment="1">
      <alignment wrapText="1"/>
    </xf>
    <xf numFmtId="181" fontId="51" fillId="0" borderId="10" xfId="61" applyFont="1" applyFill="1" applyBorder="1" applyAlignment="1">
      <alignment horizontal="center" wrapText="1"/>
    </xf>
    <xf numFmtId="0" fontId="51" fillId="0" borderId="0" xfId="0" applyFont="1" applyFill="1" applyAlignment="1">
      <alignment wrapText="1"/>
    </xf>
    <xf numFmtId="1" fontId="48" fillId="0" borderId="10" xfId="0" applyNumberFormat="1" applyFont="1" applyFill="1" applyBorder="1" applyAlignment="1">
      <alignment horizontal="center" wrapText="1"/>
    </xf>
    <xf numFmtId="49" fontId="48" fillId="0" borderId="10" xfId="0" applyNumberFormat="1" applyFont="1" applyFill="1" applyBorder="1" applyAlignment="1">
      <alignment horizontal="center" wrapText="1"/>
    </xf>
    <xf numFmtId="0" fontId="48" fillId="0" borderId="0" xfId="0" applyFont="1" applyFill="1" applyBorder="1" applyAlignment="1">
      <alignment horizontal="center" wrapText="1"/>
    </xf>
    <xf numFmtId="0" fontId="48" fillId="0" borderId="11" xfId="0" applyFont="1" applyFill="1" applyBorder="1" applyAlignment="1">
      <alignment horizontal="center" wrapText="1"/>
    </xf>
    <xf numFmtId="0" fontId="48" fillId="0" borderId="0" xfId="0" applyFont="1" applyFill="1" applyAlignment="1">
      <alignment horizontal="right"/>
    </xf>
    <xf numFmtId="0" fontId="48" fillId="0" borderId="11" xfId="0" applyFont="1" applyFill="1" applyBorder="1" applyAlignment="1">
      <alignment wrapText="1"/>
    </xf>
    <xf numFmtId="0" fontId="2" fillId="0" borderId="0" xfId="0" applyNumberFormat="1" applyFont="1" applyFill="1" applyAlignment="1">
      <alignment horizontal="right"/>
    </xf>
    <xf numFmtId="0" fontId="1" fillId="0" borderId="0" xfId="0" applyNumberFormat="1" applyFont="1" applyFill="1" applyAlignment="1">
      <alignment horizontal="right"/>
    </xf>
    <xf numFmtId="0" fontId="50" fillId="0" borderId="10" xfId="0" applyFont="1" applyFill="1" applyBorder="1" applyAlignment="1">
      <alignment horizontal="left" vertical="top" wrapText="1"/>
    </xf>
    <xf numFmtId="16" fontId="48" fillId="0" borderId="10" xfId="0" applyNumberFormat="1" applyFont="1" applyFill="1" applyBorder="1" applyAlignment="1">
      <alignment horizontal="center" wrapText="1"/>
    </xf>
    <xf numFmtId="0" fontId="51" fillId="7" borderId="10" xfId="0" applyFont="1" applyFill="1" applyBorder="1" applyAlignment="1">
      <alignment horizontal="center" wrapText="1"/>
    </xf>
    <xf numFmtId="0" fontId="52" fillId="7" borderId="10" xfId="0" applyFont="1" applyFill="1" applyBorder="1" applyAlignment="1">
      <alignment horizontal="left" vertical="top" wrapText="1"/>
    </xf>
    <xf numFmtId="49" fontId="51" fillId="7" borderId="10" xfId="0" applyNumberFormat="1" applyFont="1" applyFill="1" applyBorder="1" applyAlignment="1">
      <alignment horizontal="center" wrapText="1"/>
    </xf>
    <xf numFmtId="181" fontId="51" fillId="7" borderId="10" xfId="61" applyFont="1" applyFill="1" applyBorder="1" applyAlignment="1">
      <alignment horizontal="center" wrapText="1"/>
    </xf>
    <xf numFmtId="0" fontId="51" fillId="7" borderId="0" xfId="0" applyFont="1" applyFill="1" applyAlignment="1">
      <alignment wrapText="1"/>
    </xf>
    <xf numFmtId="0" fontId="48" fillId="7" borderId="10" xfId="0" applyFont="1" applyFill="1" applyBorder="1" applyAlignment="1">
      <alignment horizontal="center" wrapText="1"/>
    </xf>
    <xf numFmtId="0" fontId="50" fillId="7" borderId="10" xfId="0" applyFont="1" applyFill="1" applyBorder="1" applyAlignment="1">
      <alignment horizontal="left" vertical="top" wrapText="1"/>
    </xf>
    <xf numFmtId="49" fontId="48" fillId="7" borderId="10" xfId="0" applyNumberFormat="1" applyFont="1" applyFill="1" applyBorder="1" applyAlignment="1">
      <alignment horizontal="center" wrapText="1"/>
    </xf>
    <xf numFmtId="181" fontId="48" fillId="7" borderId="10" xfId="61" applyFont="1" applyFill="1" applyBorder="1" applyAlignment="1">
      <alignment horizontal="center" wrapText="1"/>
    </xf>
    <xf numFmtId="0" fontId="48" fillId="7" borderId="0" xfId="0" applyFont="1" applyFill="1" applyAlignment="1">
      <alignment wrapText="1"/>
    </xf>
    <xf numFmtId="1" fontId="48" fillId="7" borderId="10" xfId="0" applyNumberFormat="1" applyFont="1" applyFill="1" applyBorder="1" applyAlignment="1">
      <alignment horizontal="center" wrapText="1"/>
    </xf>
    <xf numFmtId="0" fontId="48" fillId="0" borderId="0" xfId="0" applyFont="1" applyFill="1" applyAlignment="1">
      <alignment/>
    </xf>
    <xf numFmtId="0" fontId="49" fillId="0" borderId="0" xfId="0" applyFont="1" applyFill="1" applyBorder="1" applyAlignment="1">
      <alignment horizontal="right"/>
    </xf>
    <xf numFmtId="0" fontId="48" fillId="0" borderId="11" xfId="0" applyFont="1" applyFill="1" applyBorder="1" applyAlignment="1">
      <alignment/>
    </xf>
    <xf numFmtId="14" fontId="48" fillId="0" borderId="10" xfId="0" applyNumberFormat="1" applyFont="1" applyFill="1" applyBorder="1" applyAlignment="1">
      <alignment horizontal="center" wrapText="1"/>
    </xf>
    <xf numFmtId="3" fontId="51" fillId="0" borderId="10" xfId="61" applyNumberFormat="1" applyFont="1" applyFill="1" applyBorder="1" applyAlignment="1">
      <alignment horizontal="center" wrapText="1"/>
    </xf>
    <xf numFmtId="3" fontId="48" fillId="0" borderId="10" xfId="61" applyNumberFormat="1" applyFont="1" applyFill="1" applyBorder="1" applyAlignment="1">
      <alignment horizontal="center" wrapText="1"/>
    </xf>
    <xf numFmtId="3" fontId="51" fillId="7" borderId="10" xfId="61" applyNumberFormat="1" applyFont="1" applyFill="1" applyBorder="1" applyAlignment="1">
      <alignment horizontal="center" wrapText="1"/>
    </xf>
    <xf numFmtId="0" fontId="52" fillId="7" borderId="10" xfId="0" applyFont="1" applyFill="1" applyBorder="1" applyAlignment="1">
      <alignment horizontal="left" wrapText="1"/>
    </xf>
    <xf numFmtId="49" fontId="48" fillId="7" borderId="10" xfId="61" applyNumberFormat="1" applyFont="1" applyFill="1" applyBorder="1" applyAlignment="1">
      <alignment horizontal="center" wrapText="1"/>
    </xf>
    <xf numFmtId="173" fontId="51" fillId="7" borderId="0" xfId="0" applyNumberFormat="1" applyFont="1" applyFill="1" applyAlignment="1">
      <alignment wrapText="1"/>
    </xf>
    <xf numFmtId="181" fontId="50" fillId="0" borderId="0" xfId="0" applyNumberFormat="1" applyFont="1" applyFill="1" applyAlignment="1">
      <alignment horizontal="center" wrapText="1"/>
    </xf>
    <xf numFmtId="0" fontId="50" fillId="33" borderId="10" xfId="0" applyFont="1" applyFill="1" applyBorder="1" applyAlignment="1">
      <alignment horizontal="left" vertical="top" wrapText="1"/>
    </xf>
    <xf numFmtId="49" fontId="48" fillId="33" borderId="10" xfId="0" applyNumberFormat="1" applyFont="1" applyFill="1" applyBorder="1" applyAlignment="1">
      <alignment horizontal="center" wrapText="1"/>
    </xf>
    <xf numFmtId="0" fontId="48" fillId="33" borderId="10" xfId="0" applyFont="1" applyFill="1" applyBorder="1" applyAlignment="1">
      <alignment horizontal="center" wrapText="1"/>
    </xf>
    <xf numFmtId="3" fontId="48" fillId="33" borderId="10" xfId="61" applyNumberFormat="1" applyFont="1" applyFill="1" applyBorder="1" applyAlignment="1">
      <alignment horizontal="center" wrapText="1"/>
    </xf>
    <xf numFmtId="181" fontId="48" fillId="33" borderId="10" xfId="61" applyFont="1" applyFill="1" applyBorder="1" applyAlignment="1">
      <alignment horizontal="center" wrapText="1"/>
    </xf>
    <xf numFmtId="43" fontId="48" fillId="0" borderId="0" xfId="0" applyNumberFormat="1" applyFont="1" applyFill="1" applyAlignment="1">
      <alignment wrapText="1"/>
    </xf>
    <xf numFmtId="0" fontId="48" fillId="0" borderId="0" xfId="0" applyFont="1" applyFill="1" applyBorder="1" applyAlignment="1">
      <alignment horizontal="left" wrapText="1"/>
    </xf>
    <xf numFmtId="0" fontId="50" fillId="0" borderId="10" xfId="0" applyFont="1" applyFill="1" applyBorder="1" applyAlignment="1">
      <alignment horizontal="center" vertical="top" wrapText="1"/>
    </xf>
    <xf numFmtId="0" fontId="2" fillId="0" borderId="11" xfId="0" applyNumberFormat="1" applyFont="1" applyFill="1" applyBorder="1" applyAlignment="1">
      <alignment horizontal="right"/>
    </xf>
    <xf numFmtId="0" fontId="48" fillId="0" borderId="0" xfId="0" applyFont="1" applyFill="1" applyBorder="1" applyAlignment="1">
      <alignment horizontal="left" wrapText="1"/>
    </xf>
    <xf numFmtId="0" fontId="50" fillId="0" borderId="12" xfId="0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left"/>
    </xf>
    <xf numFmtId="0" fontId="53" fillId="0" borderId="0" xfId="0" applyFont="1" applyFill="1" applyAlignment="1">
      <alignment wrapText="1"/>
    </xf>
    <xf numFmtId="0" fontId="53" fillId="0" borderId="0" xfId="0" applyFont="1" applyFill="1" applyAlignment="1">
      <alignment/>
    </xf>
    <xf numFmtId="0" fontId="48" fillId="0" borderId="11" xfId="0" applyFont="1" applyFill="1" applyBorder="1" applyAlignment="1">
      <alignment wrapText="1"/>
    </xf>
    <xf numFmtId="0" fontId="50" fillId="0" borderId="12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left" wrapText="1"/>
    </xf>
    <xf numFmtId="173" fontId="50" fillId="0" borderId="0" xfId="0" applyNumberFormat="1" applyFont="1" applyFill="1" applyAlignment="1">
      <alignment horizontal="left" wrapText="1"/>
    </xf>
    <xf numFmtId="49" fontId="51" fillId="7" borderId="0" xfId="0" applyNumberFormat="1" applyFont="1" applyFill="1" applyAlignment="1">
      <alignment horizontal="left" wrapText="1"/>
    </xf>
    <xf numFmtId="197" fontId="48" fillId="0" borderId="0" xfId="0" applyNumberFormat="1" applyFont="1" applyFill="1" applyAlignment="1">
      <alignment horizontal="left" wrapText="1"/>
    </xf>
    <xf numFmtId="181" fontId="48" fillId="0" borderId="0" xfId="0" applyNumberFormat="1" applyFont="1" applyFill="1" applyAlignment="1">
      <alignment horizontal="left" wrapText="1"/>
    </xf>
    <xf numFmtId="0" fontId="48" fillId="0" borderId="0" xfId="0" applyFont="1" applyFill="1" applyAlignment="1">
      <alignment horizontal="left"/>
    </xf>
    <xf numFmtId="0" fontId="48" fillId="0" borderId="0" xfId="0" applyNumberFormat="1" applyFont="1" applyFill="1" applyAlignment="1">
      <alignment horizontal="left" wrapText="1"/>
    </xf>
    <xf numFmtId="0" fontId="53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49" fontId="48" fillId="0" borderId="0" xfId="0" applyNumberFormat="1" applyFont="1" applyFill="1" applyBorder="1" applyAlignment="1">
      <alignment/>
    </xf>
    <xf numFmtId="0" fontId="54" fillId="0" borderId="0" xfId="0" applyFont="1" applyFill="1" applyAlignment="1">
      <alignment horizontal="left"/>
    </xf>
    <xf numFmtId="0" fontId="53" fillId="0" borderId="0" xfId="0" applyFont="1" applyFill="1" applyAlignment="1">
      <alignment horizontal="left"/>
    </xf>
    <xf numFmtId="197" fontId="48" fillId="0" borderId="0" xfId="0" applyNumberFormat="1" applyFont="1" applyFill="1" applyAlignment="1">
      <alignment horizontal="right" wrapText="1"/>
    </xf>
    <xf numFmtId="0" fontId="48" fillId="0" borderId="0" xfId="0" applyFont="1" applyFill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53" fillId="0" borderId="0" xfId="0" applyFont="1" applyFill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51" fillId="0" borderId="0" xfId="0" applyFont="1" applyFill="1" applyBorder="1" applyAlignment="1">
      <alignment horizontal="center" wrapText="1"/>
    </xf>
    <xf numFmtId="0" fontId="51" fillId="0" borderId="0" xfId="0" applyFont="1" applyFill="1" applyAlignment="1">
      <alignment horizontal="center" wrapText="1"/>
    </xf>
    <xf numFmtId="0" fontId="48" fillId="0" borderId="0" xfId="0" applyFont="1" applyFill="1" applyAlignment="1">
      <alignment horizontal="center" wrapText="1"/>
    </xf>
    <xf numFmtId="0" fontId="48" fillId="0" borderId="0" xfId="0" applyFont="1" applyFill="1" applyBorder="1" applyAlignment="1">
      <alignment horizontal="left" wrapText="1"/>
    </xf>
    <xf numFmtId="0" fontId="48" fillId="0" borderId="11" xfId="0" applyFont="1" applyFill="1" applyBorder="1" applyAlignment="1">
      <alignment horizontal="left"/>
    </xf>
    <xf numFmtId="0" fontId="50" fillId="0" borderId="12" xfId="0" applyFont="1" applyFill="1" applyBorder="1" applyAlignment="1">
      <alignment horizontal="center" vertical="top" wrapText="1"/>
    </xf>
    <xf numFmtId="0" fontId="50" fillId="0" borderId="13" xfId="0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 vertical="top" wrapText="1"/>
    </xf>
    <xf numFmtId="0" fontId="53" fillId="0" borderId="0" xfId="0" applyFont="1" applyFill="1" applyBorder="1" applyAlignment="1">
      <alignment wrapText="1"/>
    </xf>
    <xf numFmtId="0" fontId="53" fillId="0" borderId="14" xfId="0" applyFont="1" applyFill="1" applyBorder="1" applyAlignment="1">
      <alignment horizontal="center" wrapText="1"/>
    </xf>
    <xf numFmtId="0" fontId="48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53" fillId="0" borderId="14" xfId="0" applyFont="1" applyFill="1" applyBorder="1" applyAlignment="1">
      <alignment horizontal="center"/>
    </xf>
    <xf numFmtId="49" fontId="48" fillId="0" borderId="11" xfId="0" applyNumberFormat="1" applyFont="1" applyFill="1" applyBorder="1" applyAlignment="1">
      <alignment horizontal="center"/>
    </xf>
    <xf numFmtId="0" fontId="50" fillId="0" borderId="15" xfId="0" applyFont="1" applyFill="1" applyBorder="1" applyAlignment="1">
      <alignment horizontal="center" vertical="top" wrapText="1"/>
    </xf>
    <xf numFmtId="0" fontId="50" fillId="0" borderId="16" xfId="0" applyFont="1" applyFill="1" applyBorder="1" applyAlignment="1">
      <alignment horizontal="center" vertical="top" wrapText="1"/>
    </xf>
    <xf numFmtId="0" fontId="50" fillId="0" borderId="17" xfId="0" applyFont="1" applyFill="1" applyBorder="1" applyAlignment="1">
      <alignment horizontal="center" vertical="top" wrapText="1"/>
    </xf>
    <xf numFmtId="0" fontId="50" fillId="0" borderId="18" xfId="0" applyFont="1" applyFill="1" applyBorder="1" applyAlignment="1">
      <alignment horizontal="center" vertical="top" wrapText="1"/>
    </xf>
    <xf numFmtId="0" fontId="48" fillId="0" borderId="0" xfId="0" applyFont="1" applyFill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Финансовый 3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K117"/>
  <sheetViews>
    <sheetView zoomScale="90" zoomScaleNormal="90" zoomScalePageLayoutView="0" workbookViewId="0" topLeftCell="A71">
      <selection activeCell="G73" sqref="G73"/>
    </sheetView>
  </sheetViews>
  <sheetFormatPr defaultColWidth="9.140625" defaultRowHeight="12.75"/>
  <cols>
    <col min="1" max="1" width="60.57421875" style="2" customWidth="1"/>
    <col min="2" max="2" width="8.28125" style="2" customWidth="1"/>
    <col min="3" max="3" width="13.140625" style="2" customWidth="1"/>
    <col min="4" max="4" width="14.28125" style="2" customWidth="1"/>
    <col min="5" max="7" width="17.00390625" style="2" customWidth="1"/>
    <col min="8" max="8" width="16.140625" style="2" customWidth="1"/>
    <col min="9" max="11" width="17.00390625" style="2" bestFit="1" customWidth="1"/>
    <col min="12" max="16384" width="9.140625" style="2" customWidth="1"/>
  </cols>
  <sheetData>
    <row r="1" ht="15.75">
      <c r="H1" s="25" t="s">
        <v>2</v>
      </c>
    </row>
    <row r="2" spans="6:8" ht="15.75" customHeight="1">
      <c r="F2" s="83" t="s">
        <v>245</v>
      </c>
      <c r="G2" s="83"/>
      <c r="H2" s="83"/>
    </row>
    <row r="3" spans="6:8" ht="15.75" customHeight="1">
      <c r="F3" s="84" t="s">
        <v>231</v>
      </c>
      <c r="G3" s="85"/>
      <c r="H3" s="85"/>
    </row>
    <row r="4" spans="6:8" ht="20.25" customHeight="1">
      <c r="F4" s="12"/>
      <c r="G4" s="67"/>
      <c r="H4" s="59" t="s">
        <v>246</v>
      </c>
    </row>
    <row r="5" spans="7:8" ht="15.75">
      <c r="G5" s="65" t="s">
        <v>230</v>
      </c>
      <c r="H5" s="26" t="s">
        <v>148</v>
      </c>
    </row>
    <row r="6" ht="20.25" customHeight="1">
      <c r="H6" s="25" t="s">
        <v>241</v>
      </c>
    </row>
    <row r="7" spans="1:6" ht="15.75">
      <c r="A7" s="87" t="s">
        <v>224</v>
      </c>
      <c r="B7" s="87"/>
      <c r="C7" s="87"/>
      <c r="D7" s="87"/>
      <c r="E7" s="87"/>
      <c r="F7" s="87"/>
    </row>
    <row r="8" spans="1:8" ht="15.75">
      <c r="A8" s="87" t="s">
        <v>225</v>
      </c>
      <c r="B8" s="87"/>
      <c r="C8" s="87"/>
      <c r="D8" s="87"/>
      <c r="E8" s="87"/>
      <c r="F8" s="87"/>
      <c r="H8" s="21"/>
    </row>
    <row r="9" spans="1:8" ht="15.75">
      <c r="A9" s="88" t="s">
        <v>242</v>
      </c>
      <c r="B9" s="88"/>
      <c r="C9" s="88"/>
      <c r="D9" s="88"/>
      <c r="E9" s="88"/>
      <c r="F9" s="88"/>
      <c r="G9" s="23"/>
      <c r="H9" s="1" t="s">
        <v>19</v>
      </c>
    </row>
    <row r="10" spans="1:8" ht="15.75">
      <c r="A10" s="15"/>
      <c r="B10" s="15"/>
      <c r="C10" s="15"/>
      <c r="D10" s="15"/>
      <c r="E10" s="15"/>
      <c r="F10" s="23"/>
      <c r="G10" s="23" t="s">
        <v>3</v>
      </c>
      <c r="H10" s="43">
        <v>44918</v>
      </c>
    </row>
    <row r="11" spans="1:8" ht="15.75">
      <c r="A11" s="2" t="s">
        <v>25</v>
      </c>
      <c r="F11" s="23"/>
      <c r="G11" s="23" t="s">
        <v>20</v>
      </c>
      <c r="H11" s="1">
        <v>60311117</v>
      </c>
    </row>
    <row r="12" spans="1:8" ht="15.75">
      <c r="A12" s="2" t="s">
        <v>26</v>
      </c>
      <c r="F12" s="23"/>
      <c r="G12" s="23" t="s">
        <v>21</v>
      </c>
      <c r="H12" s="1">
        <v>907</v>
      </c>
    </row>
    <row r="13" spans="1:8" ht="15.75">
      <c r="A13" s="42" t="s">
        <v>142</v>
      </c>
      <c r="B13" s="24"/>
      <c r="C13" s="24"/>
      <c r="F13" s="23"/>
      <c r="G13" s="23" t="s">
        <v>20</v>
      </c>
      <c r="H13" s="1">
        <v>60311117</v>
      </c>
    </row>
    <row r="14" spans="1:8" ht="15.75">
      <c r="A14" s="2" t="s">
        <v>24</v>
      </c>
      <c r="F14" s="23"/>
      <c r="G14" s="23" t="s">
        <v>4</v>
      </c>
      <c r="H14" s="1">
        <v>6115901972</v>
      </c>
    </row>
    <row r="15" spans="1:8" ht="15.75">
      <c r="A15" s="90" t="s">
        <v>247</v>
      </c>
      <c r="B15" s="90"/>
      <c r="C15" s="90"/>
      <c r="D15" s="90"/>
      <c r="E15" s="90"/>
      <c r="F15" s="90"/>
      <c r="G15" s="64" t="s">
        <v>150</v>
      </c>
      <c r="H15" s="1">
        <v>611501001</v>
      </c>
    </row>
    <row r="16" spans="1:10" ht="15.75">
      <c r="A16" s="2" t="s">
        <v>23</v>
      </c>
      <c r="F16" s="23"/>
      <c r="G16" s="23" t="s">
        <v>22</v>
      </c>
      <c r="H16" s="1">
        <v>383</v>
      </c>
      <c r="J16" s="2" t="s">
        <v>149</v>
      </c>
    </row>
    <row r="18" spans="1:8" s="18" customFormat="1" ht="15.75">
      <c r="A18" s="86" t="s">
        <v>87</v>
      </c>
      <c r="B18" s="86"/>
      <c r="C18" s="86"/>
      <c r="D18" s="86"/>
      <c r="E18" s="86"/>
      <c r="F18" s="86"/>
      <c r="G18" s="86"/>
      <c r="H18" s="86"/>
    </row>
    <row r="19" spans="1:8" ht="15.75">
      <c r="A19" s="21"/>
      <c r="B19" s="21"/>
      <c r="C19" s="21"/>
      <c r="D19" s="21"/>
      <c r="E19" s="22"/>
      <c r="F19" s="22"/>
      <c r="G19" s="22"/>
      <c r="H19" s="22"/>
    </row>
    <row r="20" spans="1:8" s="8" customFormat="1" ht="15.75" customHeight="1">
      <c r="A20" s="91" t="s">
        <v>0</v>
      </c>
      <c r="B20" s="91" t="s">
        <v>5</v>
      </c>
      <c r="C20" s="91" t="s">
        <v>6</v>
      </c>
      <c r="D20" s="91" t="s">
        <v>151</v>
      </c>
      <c r="E20" s="93" t="s">
        <v>11</v>
      </c>
      <c r="F20" s="93"/>
      <c r="G20" s="93"/>
      <c r="H20" s="93"/>
    </row>
    <row r="21" spans="1:8" s="8" customFormat="1" ht="53.25" customHeight="1">
      <c r="A21" s="92"/>
      <c r="B21" s="92"/>
      <c r="C21" s="92"/>
      <c r="D21" s="92"/>
      <c r="E21" s="68" t="s">
        <v>152</v>
      </c>
      <c r="F21" s="68" t="s">
        <v>153</v>
      </c>
      <c r="G21" s="68" t="s">
        <v>154</v>
      </c>
      <c r="H21" s="68" t="s">
        <v>155</v>
      </c>
    </row>
    <row r="22" spans="1:8" s="10" customFormat="1" ht="12.75">
      <c r="A22" s="9">
        <v>1</v>
      </c>
      <c r="B22" s="9">
        <v>2</v>
      </c>
      <c r="C22" s="9">
        <v>3</v>
      </c>
      <c r="D22" s="9">
        <v>4</v>
      </c>
      <c r="E22" s="9">
        <v>5</v>
      </c>
      <c r="F22" s="9">
        <v>6</v>
      </c>
      <c r="G22" s="58">
        <v>7</v>
      </c>
      <c r="H22" s="9">
        <v>8</v>
      </c>
    </row>
    <row r="23" spans="1:8" ht="15.75">
      <c r="A23" s="27" t="s">
        <v>12</v>
      </c>
      <c r="B23" s="20" t="s">
        <v>9</v>
      </c>
      <c r="C23" s="1" t="s">
        <v>10</v>
      </c>
      <c r="D23" s="5" t="s">
        <v>10</v>
      </c>
      <c r="E23" s="5"/>
      <c r="F23" s="5"/>
      <c r="G23" s="5"/>
      <c r="H23" s="5"/>
    </row>
    <row r="24" spans="1:8" ht="15.75">
      <c r="A24" s="27" t="s">
        <v>13</v>
      </c>
      <c r="B24" s="20" t="s">
        <v>16</v>
      </c>
      <c r="C24" s="1" t="s">
        <v>10</v>
      </c>
      <c r="D24" s="5" t="s">
        <v>10</v>
      </c>
      <c r="E24" s="5"/>
      <c r="F24" s="5"/>
      <c r="G24" s="5"/>
      <c r="H24" s="5"/>
    </row>
    <row r="25" spans="1:11" s="33" customFormat="1" ht="15.75">
      <c r="A25" s="30" t="s">
        <v>14</v>
      </c>
      <c r="B25" s="31" t="s">
        <v>17</v>
      </c>
      <c r="C25" s="29"/>
      <c r="D25" s="46"/>
      <c r="E25" s="32">
        <f>E28+E31+E34+E26</f>
        <v>16225741.79</v>
      </c>
      <c r="F25" s="32">
        <f>F28+F31+F34+F26</f>
        <v>16528468.83</v>
      </c>
      <c r="G25" s="32">
        <f>G28+G31+G34+G26</f>
        <v>16685292.21</v>
      </c>
      <c r="H25" s="32">
        <f>H26+H27+H31+H34+H37+H39</f>
        <v>0</v>
      </c>
      <c r="I25" s="49">
        <f>E23+E25-E44</f>
        <v>0</v>
      </c>
      <c r="J25" s="49">
        <f>F23+F25-F44</f>
        <v>0</v>
      </c>
      <c r="K25" s="49">
        <f>G23+G25-G44</f>
        <v>0</v>
      </c>
    </row>
    <row r="26" spans="1:9" ht="15.75">
      <c r="A26" s="27" t="s">
        <v>15</v>
      </c>
      <c r="B26" s="20" t="s">
        <v>18</v>
      </c>
      <c r="C26" s="1">
        <v>120</v>
      </c>
      <c r="D26" s="45"/>
      <c r="E26" s="5"/>
      <c r="F26" s="5"/>
      <c r="G26" s="5"/>
      <c r="H26" s="5"/>
      <c r="I26" s="16"/>
    </row>
    <row r="27" spans="1:9" ht="15.75">
      <c r="A27" s="27" t="s">
        <v>156</v>
      </c>
      <c r="B27" s="20" t="s">
        <v>157</v>
      </c>
      <c r="C27" s="1"/>
      <c r="D27" s="45"/>
      <c r="E27" s="5"/>
      <c r="F27" s="5"/>
      <c r="G27" s="5"/>
      <c r="H27" s="5"/>
      <c r="I27" s="16"/>
    </row>
    <row r="28" spans="1:9" ht="15.75">
      <c r="A28" s="27" t="s">
        <v>158</v>
      </c>
      <c r="B28" s="20" t="s">
        <v>27</v>
      </c>
      <c r="C28" s="1">
        <v>130</v>
      </c>
      <c r="D28" s="45"/>
      <c r="E28" s="5">
        <f>E29</f>
        <v>14202437.76</v>
      </c>
      <c r="F28" s="5">
        <f>F29</f>
        <v>15124688.53</v>
      </c>
      <c r="G28" s="5">
        <f>G29</f>
        <v>15376281.91</v>
      </c>
      <c r="H28" s="5"/>
      <c r="I28" s="16"/>
    </row>
    <row r="29" spans="1:9" ht="38.25">
      <c r="A29" s="27" t="s">
        <v>28</v>
      </c>
      <c r="B29" s="20" t="s">
        <v>29</v>
      </c>
      <c r="C29" s="1">
        <v>130</v>
      </c>
      <c r="D29" s="45"/>
      <c r="E29" s="5">
        <v>14202437.76</v>
      </c>
      <c r="F29" s="5">
        <v>15124688.53</v>
      </c>
      <c r="G29" s="5">
        <v>15376281.91</v>
      </c>
      <c r="H29" s="5"/>
      <c r="I29" s="2">
        <v>611</v>
      </c>
    </row>
    <row r="30" spans="1:8" ht="38.25">
      <c r="A30" s="27" t="s">
        <v>31</v>
      </c>
      <c r="B30" s="20" t="s">
        <v>30</v>
      </c>
      <c r="C30" s="1">
        <v>130</v>
      </c>
      <c r="D30" s="45"/>
      <c r="E30" s="5"/>
      <c r="F30" s="5"/>
      <c r="G30" s="5"/>
      <c r="H30" s="5"/>
    </row>
    <row r="31" spans="1:9" ht="15.75">
      <c r="A31" s="27" t="s">
        <v>144</v>
      </c>
      <c r="B31" s="20" t="s">
        <v>143</v>
      </c>
      <c r="C31" s="1">
        <v>130</v>
      </c>
      <c r="D31" s="45"/>
      <c r="E31" s="5"/>
      <c r="F31" s="5"/>
      <c r="G31" s="5"/>
      <c r="H31" s="5"/>
      <c r="I31" s="82" t="s">
        <v>232</v>
      </c>
    </row>
    <row r="32" spans="1:8" s="18" customFormat="1" ht="15.75">
      <c r="A32" s="27" t="s">
        <v>32</v>
      </c>
      <c r="B32" s="20" t="s">
        <v>33</v>
      </c>
      <c r="C32" s="1">
        <v>140</v>
      </c>
      <c r="D32" s="44"/>
      <c r="E32" s="5"/>
      <c r="F32" s="17"/>
      <c r="G32" s="17"/>
      <c r="H32" s="17"/>
    </row>
    <row r="33" spans="1:9" ht="15.75">
      <c r="A33" s="27" t="s">
        <v>156</v>
      </c>
      <c r="B33" s="20" t="s">
        <v>159</v>
      </c>
      <c r="C33" s="1">
        <v>140</v>
      </c>
      <c r="D33" s="45"/>
      <c r="E33" s="5"/>
      <c r="F33" s="5"/>
      <c r="G33" s="5"/>
      <c r="H33" s="5"/>
      <c r="I33" s="16"/>
    </row>
    <row r="34" spans="1:8" ht="15.75">
      <c r="A34" s="27" t="s">
        <v>160</v>
      </c>
      <c r="B34" s="20" t="s">
        <v>34</v>
      </c>
      <c r="C34" s="1">
        <v>150</v>
      </c>
      <c r="D34" s="45"/>
      <c r="E34" s="5">
        <f>E35</f>
        <v>2023304.03</v>
      </c>
      <c r="F34" s="5">
        <f>F35</f>
        <v>1403780.3</v>
      </c>
      <c r="G34" s="5">
        <f>G35</f>
        <v>1309010.3</v>
      </c>
      <c r="H34" s="5"/>
    </row>
    <row r="35" spans="1:9" ht="15.75">
      <c r="A35" s="27" t="s">
        <v>37</v>
      </c>
      <c r="B35" s="20" t="s">
        <v>161</v>
      </c>
      <c r="C35" s="1">
        <v>150</v>
      </c>
      <c r="D35" s="45"/>
      <c r="E35" s="5">
        <v>2023304.03</v>
      </c>
      <c r="F35" s="5">
        <v>1403780.3</v>
      </c>
      <c r="G35" s="5">
        <v>1309010.3</v>
      </c>
      <c r="H35" s="5"/>
      <c r="I35" s="81">
        <v>612</v>
      </c>
    </row>
    <row r="36" spans="1:9" ht="15.75">
      <c r="A36" s="27" t="s">
        <v>162</v>
      </c>
      <c r="B36" s="20" t="s">
        <v>163</v>
      </c>
      <c r="C36" s="1">
        <v>150</v>
      </c>
      <c r="D36" s="45"/>
      <c r="E36" s="5"/>
      <c r="F36" s="5"/>
      <c r="G36" s="5"/>
      <c r="H36" s="5"/>
      <c r="I36" s="16"/>
    </row>
    <row r="37" spans="1:9" ht="15.75">
      <c r="A37" s="27" t="s">
        <v>35</v>
      </c>
      <c r="B37" s="20" t="s">
        <v>36</v>
      </c>
      <c r="C37" s="1">
        <v>180</v>
      </c>
      <c r="D37" s="45"/>
      <c r="E37" s="5"/>
      <c r="F37" s="5"/>
      <c r="G37" s="5"/>
      <c r="H37" s="5"/>
      <c r="I37" s="56"/>
    </row>
    <row r="38" spans="1:9" ht="15.75">
      <c r="A38" s="27" t="s">
        <v>156</v>
      </c>
      <c r="B38" s="20"/>
      <c r="C38" s="1"/>
      <c r="D38" s="45"/>
      <c r="E38" s="5"/>
      <c r="F38" s="5"/>
      <c r="G38" s="5"/>
      <c r="H38" s="5"/>
      <c r="I38" s="16"/>
    </row>
    <row r="39" spans="1:9" ht="15.75">
      <c r="A39" s="27" t="s">
        <v>39</v>
      </c>
      <c r="B39" s="20" t="s">
        <v>38</v>
      </c>
      <c r="C39" s="1"/>
      <c r="D39" s="45"/>
      <c r="E39" s="5">
        <f>E42</f>
        <v>0</v>
      </c>
      <c r="F39" s="5">
        <f>F42</f>
        <v>0</v>
      </c>
      <c r="G39" s="5"/>
      <c r="H39" s="5">
        <f>H42</f>
        <v>0</v>
      </c>
      <c r="I39" s="16"/>
    </row>
    <row r="40" spans="1:8" ht="15.75">
      <c r="A40" s="27" t="s">
        <v>1</v>
      </c>
      <c r="B40" s="20"/>
      <c r="C40" s="1"/>
      <c r="D40" s="45"/>
      <c r="E40" s="5"/>
      <c r="F40" s="5"/>
      <c r="G40" s="5"/>
      <c r="H40" s="5"/>
    </row>
    <row r="41" spans="1:8" ht="15.75">
      <c r="A41" s="27" t="s">
        <v>222</v>
      </c>
      <c r="B41" s="20" t="s">
        <v>223</v>
      </c>
      <c r="C41" s="19">
        <v>440</v>
      </c>
      <c r="D41" s="45"/>
      <c r="E41" s="5"/>
      <c r="F41" s="5"/>
      <c r="G41" s="5"/>
      <c r="H41" s="5"/>
    </row>
    <row r="42" spans="1:8" ht="15.75">
      <c r="A42" s="27" t="s">
        <v>40</v>
      </c>
      <c r="B42" s="20" t="s">
        <v>41</v>
      </c>
      <c r="C42" s="1" t="s">
        <v>10</v>
      </c>
      <c r="D42" s="45"/>
      <c r="E42" s="5">
        <f>E43</f>
        <v>0</v>
      </c>
      <c r="F42" s="5">
        <f>F43</f>
        <v>0</v>
      </c>
      <c r="G42" s="5"/>
      <c r="H42" s="5">
        <f>H43</f>
        <v>0</v>
      </c>
    </row>
    <row r="43" spans="1:8" ht="25.5">
      <c r="A43" s="27" t="s">
        <v>43</v>
      </c>
      <c r="B43" s="20" t="s">
        <v>42</v>
      </c>
      <c r="C43" s="19">
        <v>510</v>
      </c>
      <c r="D43" s="45"/>
      <c r="E43" s="5"/>
      <c r="F43" s="5"/>
      <c r="G43" s="5"/>
      <c r="H43" s="5"/>
    </row>
    <row r="44" spans="1:8" s="33" customFormat="1" ht="15.75">
      <c r="A44" s="47" t="s">
        <v>44</v>
      </c>
      <c r="B44" s="31" t="s">
        <v>45</v>
      </c>
      <c r="C44" s="29" t="s">
        <v>10</v>
      </c>
      <c r="D44" s="46" t="s">
        <v>10</v>
      </c>
      <c r="E44" s="32">
        <f>E45+E62+E69+E56</f>
        <v>16225741.79</v>
      </c>
      <c r="F44" s="32">
        <f>F45+F62+F69+F56</f>
        <v>16528468.83</v>
      </c>
      <c r="G44" s="32">
        <f>G45+G62+G69+G56</f>
        <v>16685292.21</v>
      </c>
      <c r="H44" s="32"/>
    </row>
    <row r="45" spans="1:8" ht="15.75">
      <c r="A45" s="27" t="s">
        <v>47</v>
      </c>
      <c r="B45" s="20" t="s">
        <v>46</v>
      </c>
      <c r="C45" s="1" t="s">
        <v>10</v>
      </c>
      <c r="D45" s="45" t="s">
        <v>10</v>
      </c>
      <c r="E45" s="5">
        <f>E46+E53</f>
        <v>13426484.35</v>
      </c>
      <c r="F45" s="5">
        <f>F46+F53</f>
        <v>15078828.81</v>
      </c>
      <c r="G45" s="5">
        <f>G46+G53</f>
        <v>15592015.59</v>
      </c>
      <c r="H45" s="5"/>
    </row>
    <row r="46" spans="1:8" ht="15.75">
      <c r="A46" s="27" t="s">
        <v>48</v>
      </c>
      <c r="B46" s="20" t="s">
        <v>49</v>
      </c>
      <c r="C46" s="1">
        <v>111</v>
      </c>
      <c r="D46" s="45">
        <v>211</v>
      </c>
      <c r="E46" s="5">
        <v>10293474</v>
      </c>
      <c r="F46" s="5">
        <v>11627502</v>
      </c>
      <c r="G46" s="5">
        <v>11836094</v>
      </c>
      <c r="H46" s="5"/>
    </row>
    <row r="47" spans="1:8" ht="15.75">
      <c r="A47" s="27" t="s">
        <v>50</v>
      </c>
      <c r="B47" s="20" t="s">
        <v>51</v>
      </c>
      <c r="C47" s="1">
        <v>112</v>
      </c>
      <c r="D47" s="45">
        <v>266</v>
      </c>
      <c r="E47" s="5"/>
      <c r="F47" s="5"/>
      <c r="G47" s="5"/>
      <c r="H47" s="5"/>
    </row>
    <row r="48" spans="1:8" ht="15.75">
      <c r="A48" s="27" t="s">
        <v>214</v>
      </c>
      <c r="B48" s="20" t="s">
        <v>215</v>
      </c>
      <c r="C48" s="1">
        <v>112</v>
      </c>
      <c r="D48" s="45">
        <v>212</v>
      </c>
      <c r="E48" s="5"/>
      <c r="F48" s="5"/>
      <c r="G48" s="5"/>
      <c r="H48" s="5"/>
    </row>
    <row r="49" spans="1:8" ht="15.75">
      <c r="A49" s="27" t="s">
        <v>216</v>
      </c>
      <c r="B49" s="20" t="s">
        <v>217</v>
      </c>
      <c r="C49" s="1">
        <v>112</v>
      </c>
      <c r="D49" s="45">
        <v>222</v>
      </c>
      <c r="E49" s="5"/>
      <c r="F49" s="5"/>
      <c r="G49" s="5"/>
      <c r="H49" s="5"/>
    </row>
    <row r="50" spans="1:8" ht="15.75">
      <c r="A50" s="27" t="s">
        <v>218</v>
      </c>
      <c r="B50" s="20" t="s">
        <v>219</v>
      </c>
      <c r="C50" s="1">
        <v>112</v>
      </c>
      <c r="D50" s="45">
        <v>226</v>
      </c>
      <c r="E50" s="5"/>
      <c r="F50" s="5"/>
      <c r="G50" s="5"/>
      <c r="H50" s="5"/>
    </row>
    <row r="51" spans="1:8" ht="15.75">
      <c r="A51" s="27" t="s">
        <v>221</v>
      </c>
      <c r="B51" s="20" t="s">
        <v>164</v>
      </c>
      <c r="C51" s="1">
        <v>113</v>
      </c>
      <c r="D51" s="45">
        <v>222</v>
      </c>
      <c r="E51" s="5"/>
      <c r="F51" s="5"/>
      <c r="G51" s="5"/>
      <c r="H51" s="5"/>
    </row>
    <row r="52" spans="1:8" ht="15.75">
      <c r="A52" s="27" t="s">
        <v>221</v>
      </c>
      <c r="B52" s="20" t="s">
        <v>220</v>
      </c>
      <c r="C52" s="1">
        <v>113</v>
      </c>
      <c r="D52" s="45">
        <v>226</v>
      </c>
      <c r="E52" s="5"/>
      <c r="F52" s="5"/>
      <c r="G52" s="5"/>
      <c r="H52" s="5"/>
    </row>
    <row r="53" spans="1:8" ht="31.5" customHeight="1">
      <c r="A53" s="27" t="s">
        <v>53</v>
      </c>
      <c r="B53" s="20" t="s">
        <v>52</v>
      </c>
      <c r="C53" s="1">
        <v>119</v>
      </c>
      <c r="D53" s="45">
        <v>213</v>
      </c>
      <c r="E53" s="5">
        <f>E54</f>
        <v>3133010.35</v>
      </c>
      <c r="F53" s="5">
        <f>F54</f>
        <v>3451326.81</v>
      </c>
      <c r="G53" s="5">
        <f>G54</f>
        <v>3755921.59</v>
      </c>
      <c r="H53" s="5"/>
    </row>
    <row r="54" spans="1:8" ht="15.75">
      <c r="A54" s="27" t="s">
        <v>54</v>
      </c>
      <c r="B54" s="20" t="s">
        <v>55</v>
      </c>
      <c r="C54" s="1">
        <v>119</v>
      </c>
      <c r="D54" s="45">
        <v>213</v>
      </c>
      <c r="E54" s="5">
        <v>3133010.35</v>
      </c>
      <c r="F54" s="5">
        <v>3451326.81</v>
      </c>
      <c r="G54" s="5">
        <v>3755921.59</v>
      </c>
      <c r="H54" s="5"/>
    </row>
    <row r="55" spans="1:8" ht="15.75">
      <c r="A55" s="27" t="s">
        <v>166</v>
      </c>
      <c r="B55" s="20" t="s">
        <v>165</v>
      </c>
      <c r="C55" s="1">
        <v>119</v>
      </c>
      <c r="D55" s="45"/>
      <c r="E55" s="5"/>
      <c r="F55" s="5"/>
      <c r="G55" s="5"/>
      <c r="H55" s="5"/>
    </row>
    <row r="56" spans="1:8" ht="15.75">
      <c r="A56" s="27" t="s">
        <v>57</v>
      </c>
      <c r="B56" s="20" t="s">
        <v>56</v>
      </c>
      <c r="C56" s="1">
        <v>300</v>
      </c>
      <c r="D56" s="45"/>
      <c r="E56" s="5">
        <f>E57</f>
        <v>0</v>
      </c>
      <c r="F56" s="5"/>
      <c r="G56" s="5"/>
      <c r="H56" s="5"/>
    </row>
    <row r="57" spans="1:8" ht="38.25">
      <c r="A57" s="27" t="s">
        <v>167</v>
      </c>
      <c r="B57" s="20" t="s">
        <v>58</v>
      </c>
      <c r="C57" s="1">
        <v>320</v>
      </c>
      <c r="D57" s="45"/>
      <c r="E57" s="5">
        <f>E58</f>
        <v>0</v>
      </c>
      <c r="F57" s="5"/>
      <c r="G57" s="5"/>
      <c r="H57" s="5"/>
    </row>
    <row r="58" spans="1:8" ht="25.5">
      <c r="A58" s="27" t="s">
        <v>60</v>
      </c>
      <c r="B58" s="20" t="s">
        <v>59</v>
      </c>
      <c r="C58" s="1">
        <v>321</v>
      </c>
      <c r="D58" s="45">
        <v>262</v>
      </c>
      <c r="E58" s="5">
        <v>0</v>
      </c>
      <c r="F58" s="5"/>
      <c r="G58" s="5"/>
      <c r="H58" s="5"/>
    </row>
    <row r="59" spans="1:8" ht="27.75" customHeight="1">
      <c r="A59" s="27" t="s">
        <v>168</v>
      </c>
      <c r="B59" s="20" t="s">
        <v>169</v>
      </c>
      <c r="C59" s="1">
        <v>340</v>
      </c>
      <c r="D59" s="45"/>
      <c r="E59" s="5"/>
      <c r="F59" s="5"/>
      <c r="G59" s="5"/>
      <c r="H59" s="5"/>
    </row>
    <row r="60" spans="1:8" ht="51">
      <c r="A60" s="27" t="s">
        <v>170</v>
      </c>
      <c r="B60" s="20" t="s">
        <v>171</v>
      </c>
      <c r="C60" s="1">
        <v>350</v>
      </c>
      <c r="D60" s="45"/>
      <c r="E60" s="5"/>
      <c r="F60" s="5"/>
      <c r="G60" s="5"/>
      <c r="H60" s="5"/>
    </row>
    <row r="61" spans="1:8" ht="15.75">
      <c r="A61" s="27" t="s">
        <v>172</v>
      </c>
      <c r="B61" s="20" t="s">
        <v>173</v>
      </c>
      <c r="C61" s="1">
        <v>360</v>
      </c>
      <c r="D61" s="45"/>
      <c r="E61" s="5"/>
      <c r="F61" s="5"/>
      <c r="G61" s="5"/>
      <c r="H61" s="5"/>
    </row>
    <row r="62" spans="1:8" ht="15.75">
      <c r="A62" s="27" t="s">
        <v>62</v>
      </c>
      <c r="B62" s="20" t="s">
        <v>61</v>
      </c>
      <c r="C62" s="1">
        <v>850</v>
      </c>
      <c r="D62" s="45" t="s">
        <v>10</v>
      </c>
      <c r="E62" s="5">
        <f>E63+E64</f>
        <v>23323</v>
      </c>
      <c r="F62" s="5">
        <f>F63+F64+F65</f>
        <v>0</v>
      </c>
      <c r="G62" s="5">
        <f>G63</f>
        <v>0</v>
      </c>
      <c r="H62" s="5">
        <f>H63+H64+H65</f>
        <v>0</v>
      </c>
    </row>
    <row r="63" spans="1:8" ht="15.75">
      <c r="A63" s="27" t="s">
        <v>63</v>
      </c>
      <c r="B63" s="20" t="s">
        <v>64</v>
      </c>
      <c r="C63" s="1">
        <v>851</v>
      </c>
      <c r="D63" s="45">
        <v>291</v>
      </c>
      <c r="E63" s="5">
        <v>20875</v>
      </c>
      <c r="F63" s="5"/>
      <c r="G63" s="5"/>
      <c r="H63" s="5"/>
    </row>
    <row r="64" spans="1:8" ht="25.5">
      <c r="A64" s="27" t="s">
        <v>66</v>
      </c>
      <c r="B64" s="20" t="s">
        <v>65</v>
      </c>
      <c r="C64" s="1">
        <v>852</v>
      </c>
      <c r="D64" s="45">
        <v>291</v>
      </c>
      <c r="E64" s="5">
        <v>2448</v>
      </c>
      <c r="F64" s="5"/>
      <c r="G64" s="5"/>
      <c r="H64" s="5"/>
    </row>
    <row r="65" spans="1:8" ht="15.75">
      <c r="A65" s="27" t="s">
        <v>68</v>
      </c>
      <c r="B65" s="20" t="s">
        <v>67</v>
      </c>
      <c r="C65" s="1">
        <v>853</v>
      </c>
      <c r="D65" s="45">
        <v>292</v>
      </c>
      <c r="E65" s="5">
        <v>0</v>
      </c>
      <c r="F65" s="5"/>
      <c r="G65" s="5"/>
      <c r="H65" s="5"/>
    </row>
    <row r="66" spans="1:8" ht="23.25" customHeight="1">
      <c r="A66" s="27" t="s">
        <v>174</v>
      </c>
      <c r="B66" s="20" t="s">
        <v>175</v>
      </c>
      <c r="C66" s="1" t="s">
        <v>10</v>
      </c>
      <c r="D66" s="45"/>
      <c r="E66" s="5"/>
      <c r="F66" s="5"/>
      <c r="G66" s="5"/>
      <c r="H66" s="5"/>
    </row>
    <row r="67" spans="1:8" ht="23.25" customHeight="1">
      <c r="A67" s="27" t="s">
        <v>176</v>
      </c>
      <c r="B67" s="20" t="s">
        <v>177</v>
      </c>
      <c r="C67" s="1" t="s">
        <v>10</v>
      </c>
      <c r="D67" s="45"/>
      <c r="E67" s="5"/>
      <c r="F67" s="5"/>
      <c r="G67" s="5"/>
      <c r="H67" s="5"/>
    </row>
    <row r="68" spans="1:8" ht="25.5" customHeight="1">
      <c r="A68" s="27" t="s">
        <v>178</v>
      </c>
      <c r="B68" s="20" t="s">
        <v>179</v>
      </c>
      <c r="C68" s="1">
        <v>831</v>
      </c>
      <c r="D68" s="45"/>
      <c r="E68" s="5"/>
      <c r="F68" s="5"/>
      <c r="G68" s="5"/>
      <c r="H68" s="5"/>
    </row>
    <row r="69" spans="1:10" ht="15.75">
      <c r="A69" s="51" t="s">
        <v>69</v>
      </c>
      <c r="B69" s="52" t="s">
        <v>70</v>
      </c>
      <c r="C69" s="53" t="s">
        <v>10</v>
      </c>
      <c r="D69" s="54" t="s">
        <v>10</v>
      </c>
      <c r="E69" s="55">
        <f>E72+E74</f>
        <v>2775934.44</v>
      </c>
      <c r="F69" s="55">
        <f>F72+F74</f>
        <v>1449640.02</v>
      </c>
      <c r="G69" s="55">
        <f>G72+G74</f>
        <v>1093276.62</v>
      </c>
      <c r="H69" s="55"/>
      <c r="J69" s="56"/>
    </row>
    <row r="70" spans="1:9" ht="27" customHeight="1">
      <c r="A70" s="27" t="s">
        <v>180</v>
      </c>
      <c r="B70" s="20" t="s">
        <v>181</v>
      </c>
      <c r="C70" s="1">
        <v>241</v>
      </c>
      <c r="D70" s="45"/>
      <c r="E70" s="5"/>
      <c r="F70" s="5"/>
      <c r="G70" s="5"/>
      <c r="H70" s="5"/>
      <c r="I70" s="56"/>
    </row>
    <row r="71" spans="1:8" ht="28.5" customHeight="1">
      <c r="A71" s="27" t="s">
        <v>182</v>
      </c>
      <c r="B71" s="20" t="s">
        <v>183</v>
      </c>
      <c r="C71" s="1">
        <v>243</v>
      </c>
      <c r="D71" s="45"/>
      <c r="E71" s="5"/>
      <c r="F71" s="5"/>
      <c r="G71" s="5"/>
      <c r="H71" s="5"/>
    </row>
    <row r="72" spans="1:9" ht="20.25" customHeight="1">
      <c r="A72" s="27" t="s">
        <v>184</v>
      </c>
      <c r="B72" s="20" t="s">
        <v>71</v>
      </c>
      <c r="C72" s="1">
        <v>244</v>
      </c>
      <c r="D72" s="45"/>
      <c r="E72" s="5">
        <v>2551534.44</v>
      </c>
      <c r="F72" s="5">
        <v>1225240.02</v>
      </c>
      <c r="G72" s="5">
        <v>868876.62</v>
      </c>
      <c r="H72" s="5"/>
      <c r="I72" s="56"/>
    </row>
    <row r="73" spans="1:8" ht="25.5">
      <c r="A73" s="27" t="s">
        <v>185</v>
      </c>
      <c r="B73" s="20" t="s">
        <v>73</v>
      </c>
      <c r="C73" s="1">
        <v>246</v>
      </c>
      <c r="D73" s="45"/>
      <c r="E73" s="5"/>
      <c r="F73" s="5"/>
      <c r="G73" s="5"/>
      <c r="H73" s="5"/>
    </row>
    <row r="74" spans="1:8" ht="15.75">
      <c r="A74" s="27" t="s">
        <v>186</v>
      </c>
      <c r="B74" s="20" t="s">
        <v>187</v>
      </c>
      <c r="C74" s="1">
        <v>247</v>
      </c>
      <c r="D74" s="45">
        <v>223</v>
      </c>
      <c r="E74" s="5">
        <v>224400</v>
      </c>
      <c r="F74" s="5">
        <v>224400</v>
      </c>
      <c r="G74" s="5">
        <v>224400</v>
      </c>
      <c r="H74" s="5"/>
    </row>
    <row r="75" spans="1:8" ht="27.75" customHeight="1">
      <c r="A75" s="27" t="s">
        <v>72</v>
      </c>
      <c r="B75" s="20" t="s">
        <v>188</v>
      </c>
      <c r="C75" s="1">
        <v>400</v>
      </c>
      <c r="D75" s="45"/>
      <c r="E75" s="5"/>
      <c r="F75" s="5"/>
      <c r="G75" s="5"/>
      <c r="H75" s="5"/>
    </row>
    <row r="76" spans="1:8" ht="29.25" customHeight="1">
      <c r="A76" s="27" t="s">
        <v>189</v>
      </c>
      <c r="B76" s="20" t="s">
        <v>190</v>
      </c>
      <c r="C76" s="1">
        <v>406</v>
      </c>
      <c r="D76" s="45"/>
      <c r="E76" s="5"/>
      <c r="F76" s="5"/>
      <c r="G76" s="5"/>
      <c r="H76" s="5"/>
    </row>
    <row r="77" spans="1:8" ht="25.5">
      <c r="A77" s="27" t="s">
        <v>191</v>
      </c>
      <c r="B77" s="20" t="s">
        <v>192</v>
      </c>
      <c r="C77" s="1">
        <v>407</v>
      </c>
      <c r="D77" s="45"/>
      <c r="E77" s="5"/>
      <c r="F77" s="5"/>
      <c r="G77" s="5"/>
      <c r="H77" s="5"/>
    </row>
    <row r="78" spans="1:8" ht="15.75">
      <c r="A78" s="27" t="s">
        <v>193</v>
      </c>
      <c r="B78" s="20" t="s">
        <v>194</v>
      </c>
      <c r="C78" s="1">
        <v>880</v>
      </c>
      <c r="D78" s="45"/>
      <c r="E78" s="5"/>
      <c r="F78" s="5"/>
      <c r="G78" s="5"/>
      <c r="H78" s="5"/>
    </row>
    <row r="79" spans="1:8" s="33" customFormat="1" ht="15.75">
      <c r="A79" s="30" t="s">
        <v>75</v>
      </c>
      <c r="B79" s="31" t="s">
        <v>74</v>
      </c>
      <c r="C79" s="29">
        <v>100</v>
      </c>
      <c r="D79" s="46" t="s">
        <v>10</v>
      </c>
      <c r="E79" s="32">
        <f>E80+E81+E82</f>
        <v>0</v>
      </c>
      <c r="F79" s="32">
        <f>F80+F81+F82</f>
        <v>0</v>
      </c>
      <c r="G79" s="32"/>
      <c r="H79" s="32">
        <f>H80+H81+H82</f>
        <v>0</v>
      </c>
    </row>
    <row r="80" spans="1:8" ht="15.75">
      <c r="A80" s="27" t="s">
        <v>77</v>
      </c>
      <c r="B80" s="20" t="s">
        <v>76</v>
      </c>
      <c r="C80" s="1"/>
      <c r="D80" s="45"/>
      <c r="E80" s="5"/>
      <c r="F80" s="5"/>
      <c r="G80" s="5"/>
      <c r="H80" s="5"/>
    </row>
    <row r="81" spans="1:8" ht="15.75">
      <c r="A81" s="27" t="s">
        <v>78</v>
      </c>
      <c r="B81" s="20" t="s">
        <v>79</v>
      </c>
      <c r="C81" s="1"/>
      <c r="D81" s="45"/>
      <c r="E81" s="5"/>
      <c r="F81" s="5"/>
      <c r="G81" s="5"/>
      <c r="H81" s="5"/>
    </row>
    <row r="82" spans="1:8" ht="15.75">
      <c r="A82" s="27" t="s">
        <v>81</v>
      </c>
      <c r="B82" s="20" t="s">
        <v>80</v>
      </c>
      <c r="C82" s="1"/>
      <c r="D82" s="45"/>
      <c r="E82" s="5"/>
      <c r="F82" s="5"/>
      <c r="G82" s="5"/>
      <c r="H82" s="5"/>
    </row>
    <row r="83" spans="1:8" ht="15.75">
      <c r="A83" s="27" t="s">
        <v>82</v>
      </c>
      <c r="B83" s="20" t="s">
        <v>83</v>
      </c>
      <c r="C83" s="1" t="s">
        <v>10</v>
      </c>
      <c r="D83" s="45"/>
      <c r="E83" s="5">
        <f>E84</f>
        <v>0</v>
      </c>
      <c r="F83" s="5">
        <f>F84</f>
        <v>0</v>
      </c>
      <c r="G83" s="5"/>
      <c r="H83" s="5">
        <f>H84</f>
        <v>0</v>
      </c>
    </row>
    <row r="84" spans="1:8" ht="15.75">
      <c r="A84" s="27" t="s">
        <v>85</v>
      </c>
      <c r="B84" s="20" t="s">
        <v>84</v>
      </c>
      <c r="C84" s="1">
        <v>610</v>
      </c>
      <c r="D84" s="45"/>
      <c r="E84" s="5"/>
      <c r="F84" s="5"/>
      <c r="G84" s="5"/>
      <c r="H84" s="5"/>
    </row>
    <row r="85" ht="15.75">
      <c r="H85" s="4"/>
    </row>
    <row r="86" ht="15.75">
      <c r="H86" s="6"/>
    </row>
    <row r="87" ht="15.75">
      <c r="H87" s="4"/>
    </row>
    <row r="88" ht="15.75">
      <c r="H88" s="6"/>
    </row>
    <row r="89" ht="15.75">
      <c r="H89" s="4"/>
    </row>
    <row r="90" ht="15.75">
      <c r="H90" s="4"/>
    </row>
    <row r="91" spans="4:8" ht="15.75">
      <c r="D91" s="7"/>
      <c r="E91" s="7"/>
      <c r="F91" s="7"/>
      <c r="G91" s="7"/>
      <c r="H91" s="7"/>
    </row>
    <row r="92" ht="15.75">
      <c r="A92" s="11"/>
    </row>
    <row r="107" spans="1:8" ht="15.75">
      <c r="A107" s="12"/>
      <c r="B107" s="12"/>
      <c r="C107" s="12"/>
      <c r="D107" s="12"/>
      <c r="E107" s="12"/>
      <c r="F107" s="12"/>
      <c r="G107" s="12"/>
      <c r="H107" s="12"/>
    </row>
    <row r="108" spans="1:8" ht="15.75">
      <c r="A108" s="12"/>
      <c r="B108" s="12"/>
      <c r="C108" s="12"/>
      <c r="D108" s="12"/>
      <c r="E108" s="12"/>
      <c r="F108" s="12"/>
      <c r="G108" s="12"/>
      <c r="H108" s="12"/>
    </row>
    <row r="109" spans="1:8" ht="15.75">
      <c r="A109" s="14"/>
      <c r="B109" s="14"/>
      <c r="C109" s="14"/>
      <c r="D109" s="4"/>
      <c r="E109" s="89"/>
      <c r="F109" s="89"/>
      <c r="G109" s="57"/>
      <c r="H109" s="12"/>
    </row>
    <row r="110" spans="1:8" ht="15.75">
      <c r="A110" s="12"/>
      <c r="B110" s="12"/>
      <c r="C110" s="12"/>
      <c r="D110" s="6"/>
      <c r="E110" s="13"/>
      <c r="F110" s="13"/>
      <c r="G110" s="13"/>
      <c r="H110" s="12"/>
    </row>
    <row r="111" spans="1:8" ht="15.75">
      <c r="A111" s="12"/>
      <c r="B111" s="12"/>
      <c r="C111" s="12"/>
      <c r="D111" s="4"/>
      <c r="E111" s="89"/>
      <c r="F111" s="89"/>
      <c r="G111" s="57"/>
      <c r="H111" s="12"/>
    </row>
    <row r="112" spans="1:8" ht="15.75">
      <c r="A112" s="12"/>
      <c r="B112" s="12"/>
      <c r="C112" s="12"/>
      <c r="D112" s="6"/>
      <c r="E112" s="13"/>
      <c r="F112" s="13"/>
      <c r="G112" s="13"/>
      <c r="H112" s="12"/>
    </row>
    <row r="113" spans="1:8" ht="15.75">
      <c r="A113" s="12"/>
      <c r="B113" s="12"/>
      <c r="C113" s="12"/>
      <c r="D113" s="4"/>
      <c r="E113" s="14"/>
      <c r="F113" s="14"/>
      <c r="G113" s="57"/>
      <c r="H113" s="12"/>
    </row>
    <row r="114" spans="1:8" ht="15.75">
      <c r="A114" s="12"/>
      <c r="B114" s="12"/>
      <c r="C114" s="12"/>
      <c r="D114" s="4"/>
      <c r="E114" s="89"/>
      <c r="F114" s="89"/>
      <c r="G114" s="57"/>
      <c r="H114" s="12"/>
    </row>
    <row r="115" spans="1:8" ht="15.75">
      <c r="A115" s="12"/>
      <c r="B115" s="12"/>
      <c r="C115" s="12"/>
      <c r="D115" s="12"/>
      <c r="E115" s="12"/>
      <c r="F115" s="12"/>
      <c r="G115" s="12"/>
      <c r="H115" s="12"/>
    </row>
    <row r="116" spans="1:8" ht="15.75">
      <c r="A116" s="12"/>
      <c r="B116" s="12"/>
      <c r="C116" s="12"/>
      <c r="D116" s="12"/>
      <c r="E116" s="12"/>
      <c r="F116" s="12"/>
      <c r="G116" s="12"/>
      <c r="H116" s="12"/>
    </row>
    <row r="117" spans="1:8" ht="15.75">
      <c r="A117" s="12"/>
      <c r="B117" s="12"/>
      <c r="C117" s="12"/>
      <c r="D117" s="12"/>
      <c r="E117" s="12"/>
      <c r="F117" s="12"/>
      <c r="G117" s="12"/>
      <c r="H117" s="12"/>
    </row>
  </sheetData>
  <sheetProtection/>
  <mergeCells count="15">
    <mergeCell ref="E109:F109"/>
    <mergeCell ref="E111:F111"/>
    <mergeCell ref="A15:F15"/>
    <mergeCell ref="E114:F114"/>
    <mergeCell ref="A20:A21"/>
    <mergeCell ref="B20:B21"/>
    <mergeCell ref="C20:C21"/>
    <mergeCell ref="D20:D21"/>
    <mergeCell ref="E20:H20"/>
    <mergeCell ref="F2:H2"/>
    <mergeCell ref="F3:H3"/>
    <mergeCell ref="A18:H18"/>
    <mergeCell ref="A7:F7"/>
    <mergeCell ref="A8:F8"/>
    <mergeCell ref="A9:F9"/>
  </mergeCells>
  <printOptions/>
  <pageMargins left="0.1968503937007874" right="0.15748031496062992" top="0.5511811023622047" bottom="0.1968503937007874" header="0.31496062992125984" footer="0.196850393700787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AD70"/>
  <sheetViews>
    <sheetView tabSelected="1" zoomScale="90" zoomScaleNormal="90" zoomScalePageLayoutView="0" workbookViewId="0" topLeftCell="A15">
      <selection activeCell="G20" sqref="G20"/>
    </sheetView>
  </sheetViews>
  <sheetFormatPr defaultColWidth="9.140625" defaultRowHeight="12.75"/>
  <cols>
    <col min="1" max="1" width="7.8515625" style="2" customWidth="1"/>
    <col min="2" max="2" width="60.8515625" style="2" customWidth="1"/>
    <col min="3" max="3" width="10.421875" style="2" customWidth="1"/>
    <col min="4" max="4" width="8.28125" style="2" customWidth="1"/>
    <col min="5" max="5" width="10.28125" style="2" customWidth="1"/>
    <col min="6" max="6" width="7.7109375" style="2" customWidth="1"/>
    <col min="7" max="7" width="16.421875" style="2" bestFit="1" customWidth="1"/>
    <col min="8" max="8" width="15.28125" style="2" customWidth="1"/>
    <col min="9" max="9" width="14.8515625" style="2" customWidth="1"/>
    <col min="10" max="10" width="9.421875" style="2" customWidth="1"/>
    <col min="11" max="11" width="20.57421875" style="3" customWidth="1"/>
    <col min="12" max="12" width="9.7109375" style="2" bestFit="1" customWidth="1"/>
    <col min="13" max="16384" width="9.140625" style="2" customWidth="1"/>
  </cols>
  <sheetData>
    <row r="1" spans="1:11" s="18" customFormat="1" ht="15.75">
      <c r="A1" s="86" t="s">
        <v>86</v>
      </c>
      <c r="B1" s="86"/>
      <c r="C1" s="86"/>
      <c r="D1" s="86"/>
      <c r="E1" s="86"/>
      <c r="F1" s="86"/>
      <c r="G1" s="86"/>
      <c r="H1" s="86"/>
      <c r="I1" s="86"/>
      <c r="J1" s="86"/>
      <c r="K1" s="69"/>
    </row>
    <row r="2" spans="1:11" s="18" customFormat="1" ht="15.75">
      <c r="A2" s="86" t="s">
        <v>248</v>
      </c>
      <c r="B2" s="86"/>
      <c r="C2" s="86"/>
      <c r="D2" s="86"/>
      <c r="E2" s="86"/>
      <c r="F2" s="86"/>
      <c r="G2" s="86"/>
      <c r="H2" s="86"/>
      <c r="I2" s="86"/>
      <c r="J2" s="86"/>
      <c r="K2" s="69"/>
    </row>
    <row r="3" spans="1:10" ht="15.75">
      <c r="A3" s="21"/>
      <c r="B3" s="21"/>
      <c r="C3" s="21"/>
      <c r="D3" s="21"/>
      <c r="E3" s="21"/>
      <c r="F3" s="21"/>
      <c r="G3" s="22"/>
      <c r="H3" s="22"/>
      <c r="I3" s="22"/>
      <c r="J3" s="22"/>
    </row>
    <row r="4" spans="1:11" s="8" customFormat="1" ht="15.75" customHeight="1">
      <c r="A4" s="91" t="s">
        <v>7</v>
      </c>
      <c r="B4" s="91" t="s">
        <v>0</v>
      </c>
      <c r="C4" s="91" t="s">
        <v>195</v>
      </c>
      <c r="D4" s="91" t="s">
        <v>8</v>
      </c>
      <c r="E4" s="91" t="s">
        <v>6</v>
      </c>
      <c r="F4" s="91" t="s">
        <v>197</v>
      </c>
      <c r="G4" s="101" t="s">
        <v>11</v>
      </c>
      <c r="H4" s="102"/>
      <c r="I4" s="102"/>
      <c r="J4" s="103"/>
      <c r="K4" s="70">
        <f>G7-K5</f>
        <v>-1206660.6099999999</v>
      </c>
    </row>
    <row r="5" spans="1:12" s="8" customFormat="1" ht="63.75">
      <c r="A5" s="92"/>
      <c r="B5" s="92"/>
      <c r="C5" s="92"/>
      <c r="D5" s="92"/>
      <c r="E5" s="100"/>
      <c r="F5" s="100"/>
      <c r="G5" s="61" t="s">
        <v>152</v>
      </c>
      <c r="H5" s="61" t="s">
        <v>199</v>
      </c>
      <c r="I5" s="61" t="s">
        <v>200</v>
      </c>
      <c r="J5" s="61" t="s">
        <v>155</v>
      </c>
      <c r="K5" s="70">
        <v>3982595.05</v>
      </c>
      <c r="L5" s="50"/>
    </row>
    <row r="6" spans="1:11" s="10" customFormat="1" ht="12.75">
      <c r="A6" s="9">
        <v>1</v>
      </c>
      <c r="B6" s="9">
        <v>2</v>
      </c>
      <c r="C6" s="9">
        <v>3</v>
      </c>
      <c r="D6" s="62">
        <v>4</v>
      </c>
      <c r="E6" s="63" t="s">
        <v>196</v>
      </c>
      <c r="F6" s="63" t="s">
        <v>198</v>
      </c>
      <c r="G6" s="62">
        <v>5</v>
      </c>
      <c r="H6" s="62">
        <v>6</v>
      </c>
      <c r="I6" s="62">
        <v>7</v>
      </c>
      <c r="J6" s="62">
        <v>8</v>
      </c>
      <c r="K6" s="70"/>
    </row>
    <row r="7" spans="1:11" s="33" customFormat="1" ht="15.75">
      <c r="A7" s="29">
        <v>1</v>
      </c>
      <c r="B7" s="30" t="s">
        <v>88</v>
      </c>
      <c r="C7" s="31" t="s">
        <v>89</v>
      </c>
      <c r="D7" s="32" t="s">
        <v>10</v>
      </c>
      <c r="E7" s="32"/>
      <c r="F7" s="32" t="s">
        <v>10</v>
      </c>
      <c r="G7" s="32">
        <f>G8+G9+G10+G14</f>
        <v>2775934.44</v>
      </c>
      <c r="H7" s="32">
        <f>H8+H9+H10+H14</f>
        <v>1449640.02</v>
      </c>
      <c r="I7" s="32">
        <f>I8+I9+I10+I14</f>
        <v>1093276.62</v>
      </c>
      <c r="J7" s="32">
        <f>J8+J9+J10+J14</f>
        <v>0</v>
      </c>
      <c r="K7" s="71"/>
    </row>
    <row r="8" spans="1:10" ht="127.5">
      <c r="A8" s="1" t="s">
        <v>90</v>
      </c>
      <c r="B8" s="27" t="s">
        <v>91</v>
      </c>
      <c r="C8" s="20" t="s">
        <v>92</v>
      </c>
      <c r="D8" s="5" t="s">
        <v>10</v>
      </c>
      <c r="E8" s="5"/>
      <c r="F8" s="5"/>
      <c r="G8" s="5">
        <v>0</v>
      </c>
      <c r="H8" s="5">
        <v>0</v>
      </c>
      <c r="I8" s="5"/>
      <c r="J8" s="5">
        <v>0</v>
      </c>
    </row>
    <row r="9" spans="1:10" ht="38.25">
      <c r="A9" s="1" t="s">
        <v>94</v>
      </c>
      <c r="B9" s="27" t="s">
        <v>99</v>
      </c>
      <c r="C9" s="20" t="s">
        <v>93</v>
      </c>
      <c r="D9" s="5" t="s">
        <v>10</v>
      </c>
      <c r="E9" s="5"/>
      <c r="F9" s="5"/>
      <c r="G9" s="5">
        <v>0</v>
      </c>
      <c r="H9" s="5">
        <v>0</v>
      </c>
      <c r="I9" s="5"/>
      <c r="J9" s="5">
        <v>0</v>
      </c>
    </row>
    <row r="10" spans="1:30" s="38" customFormat="1" ht="38.25">
      <c r="A10" s="34" t="s">
        <v>96</v>
      </c>
      <c r="B10" s="35" t="s">
        <v>97</v>
      </c>
      <c r="C10" s="36" t="s">
        <v>95</v>
      </c>
      <c r="D10" s="37" t="s">
        <v>10</v>
      </c>
      <c r="E10" s="37"/>
      <c r="F10" s="37"/>
      <c r="G10" s="37"/>
      <c r="H10" s="37">
        <v>0</v>
      </c>
      <c r="I10" s="37"/>
      <c r="J10" s="37">
        <v>0</v>
      </c>
      <c r="K10" s="3" t="s">
        <v>233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s="38" customFormat="1" ht="25.5">
      <c r="A11" s="36" t="s">
        <v>201</v>
      </c>
      <c r="B11" s="35" t="s">
        <v>202</v>
      </c>
      <c r="C11" s="36" t="s">
        <v>203</v>
      </c>
      <c r="D11" s="37" t="s">
        <v>10</v>
      </c>
      <c r="E11" s="37" t="s">
        <v>10</v>
      </c>
      <c r="F11" s="37"/>
      <c r="G11" s="37"/>
      <c r="H11" s="37">
        <v>0</v>
      </c>
      <c r="I11" s="37"/>
      <c r="J11" s="37">
        <v>0</v>
      </c>
      <c r="K11" s="3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s="38" customFormat="1" ht="25.5">
      <c r="A12" s="36"/>
      <c r="B12" s="35" t="s">
        <v>204</v>
      </c>
      <c r="C12" s="36" t="s">
        <v>205</v>
      </c>
      <c r="D12" s="37" t="s">
        <v>10</v>
      </c>
      <c r="E12" s="37"/>
      <c r="F12" s="37"/>
      <c r="G12" s="37"/>
      <c r="H12" s="37">
        <v>0</v>
      </c>
      <c r="I12" s="37"/>
      <c r="J12" s="37">
        <v>0</v>
      </c>
      <c r="K12" s="3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s="38" customFormat="1" ht="15.75">
      <c r="A13" s="36" t="s">
        <v>206</v>
      </c>
      <c r="B13" s="35" t="s">
        <v>207</v>
      </c>
      <c r="C13" s="36" t="s">
        <v>208</v>
      </c>
      <c r="D13" s="37" t="s">
        <v>10</v>
      </c>
      <c r="E13" s="37" t="s">
        <v>10</v>
      </c>
      <c r="F13" s="37"/>
      <c r="G13" s="37"/>
      <c r="H13" s="37">
        <v>0</v>
      </c>
      <c r="I13" s="37"/>
      <c r="J13" s="37">
        <v>0</v>
      </c>
      <c r="K13" s="3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10" ht="38.25">
      <c r="A14" s="28" t="s">
        <v>98</v>
      </c>
      <c r="B14" s="27" t="s">
        <v>100</v>
      </c>
      <c r="C14" s="20" t="s">
        <v>101</v>
      </c>
      <c r="D14" s="5" t="s">
        <v>10</v>
      </c>
      <c r="E14" s="5"/>
      <c r="F14" s="5"/>
      <c r="G14" s="5">
        <f>G15+G18+G22+G24+G27</f>
        <v>2775934.44</v>
      </c>
      <c r="H14" s="5">
        <f>H15+H18+H22+H24+H27</f>
        <v>1449640.02</v>
      </c>
      <c r="I14" s="5">
        <f>I15+I18+I22+I24+I27</f>
        <v>1093276.62</v>
      </c>
      <c r="J14" s="5">
        <f>J15+J18+J22+J24+J27</f>
        <v>0</v>
      </c>
    </row>
    <row r="15" spans="1:30" s="38" customFormat="1" ht="25.5">
      <c r="A15" s="34" t="s">
        <v>129</v>
      </c>
      <c r="B15" s="35" t="s">
        <v>102</v>
      </c>
      <c r="C15" s="36" t="s">
        <v>103</v>
      </c>
      <c r="D15" s="37" t="s">
        <v>10</v>
      </c>
      <c r="E15" s="37"/>
      <c r="F15" s="37"/>
      <c r="G15" s="37">
        <f>G16+G17</f>
        <v>1967556.7999999998</v>
      </c>
      <c r="H15" s="37">
        <f>H16+H17</f>
        <v>1139070.07</v>
      </c>
      <c r="I15" s="37">
        <f>I16</f>
        <v>772308.1900000002</v>
      </c>
      <c r="J15" s="37"/>
      <c r="K15" s="7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s="38" customFormat="1" ht="15.75">
      <c r="A16" s="34" t="s">
        <v>130</v>
      </c>
      <c r="B16" s="35" t="s">
        <v>105</v>
      </c>
      <c r="C16" s="36" t="s">
        <v>104</v>
      </c>
      <c r="D16" s="37" t="s">
        <v>10</v>
      </c>
      <c r="E16" s="37"/>
      <c r="F16" s="37"/>
      <c r="G16" s="37">
        <f>'1 стр'!E69-G10-G18-G27</f>
        <v>1967556.7999999998</v>
      </c>
      <c r="H16" s="37">
        <f>'1 стр'!F69-H10-H18-H27</f>
        <v>1139070.07</v>
      </c>
      <c r="I16" s="37">
        <f>'1 стр'!G69-I10-I18-I27</f>
        <v>772308.1900000002</v>
      </c>
      <c r="J16" s="37"/>
      <c r="K16" s="75">
        <v>611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11" ht="15.75">
      <c r="A17" s="1" t="s">
        <v>131</v>
      </c>
      <c r="B17" s="27" t="s">
        <v>106</v>
      </c>
      <c r="C17" s="20" t="s">
        <v>107</v>
      </c>
      <c r="D17" s="5" t="s">
        <v>10</v>
      </c>
      <c r="E17" s="5"/>
      <c r="F17" s="5"/>
      <c r="G17" s="5">
        <v>0</v>
      </c>
      <c r="H17" s="5">
        <v>0</v>
      </c>
      <c r="I17" s="5"/>
      <c r="J17" s="5"/>
      <c r="K17" s="72"/>
    </row>
    <row r="18" spans="1:30" s="38" customFormat="1" ht="25.5">
      <c r="A18" s="39" t="s">
        <v>132</v>
      </c>
      <c r="B18" s="35" t="s">
        <v>109</v>
      </c>
      <c r="C18" s="36" t="s">
        <v>108</v>
      </c>
      <c r="D18" s="37" t="s">
        <v>10</v>
      </c>
      <c r="E18" s="37"/>
      <c r="F18" s="37"/>
      <c r="G18" s="37">
        <f>G19+G21</f>
        <v>808377.64</v>
      </c>
      <c r="H18" s="37">
        <f>H19+H21</f>
        <v>310569.95</v>
      </c>
      <c r="I18" s="37">
        <f>I19</f>
        <v>320968.43</v>
      </c>
      <c r="J18" s="37"/>
      <c r="K18" s="7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s="38" customFormat="1" ht="15.75">
      <c r="A19" s="34" t="s">
        <v>133</v>
      </c>
      <c r="B19" s="35" t="s">
        <v>105</v>
      </c>
      <c r="C19" s="36" t="s">
        <v>110</v>
      </c>
      <c r="D19" s="37" t="s">
        <v>10</v>
      </c>
      <c r="E19" s="37"/>
      <c r="F19" s="37"/>
      <c r="G19" s="37">
        <v>808377.64</v>
      </c>
      <c r="H19" s="37">
        <v>310569.95</v>
      </c>
      <c r="I19" s="37">
        <v>320968.43</v>
      </c>
      <c r="J19" s="37" t="s">
        <v>249</v>
      </c>
      <c r="K19" s="3">
        <v>612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s="38" customFormat="1" ht="25.5">
      <c r="A20" s="36"/>
      <c r="B20" s="35" t="s">
        <v>204</v>
      </c>
      <c r="C20" s="36" t="s">
        <v>209</v>
      </c>
      <c r="D20" s="37"/>
      <c r="E20" s="37"/>
      <c r="F20" s="37"/>
      <c r="G20" s="37"/>
      <c r="H20" s="37">
        <v>0</v>
      </c>
      <c r="I20" s="37"/>
      <c r="J20" s="37">
        <v>0</v>
      </c>
      <c r="K20" s="3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10" ht="15.75">
      <c r="A21" s="1" t="s">
        <v>134</v>
      </c>
      <c r="B21" s="27" t="s">
        <v>106</v>
      </c>
      <c r="C21" s="20" t="s">
        <v>111</v>
      </c>
      <c r="D21" s="5" t="s">
        <v>10</v>
      </c>
      <c r="E21" s="5"/>
      <c r="F21" s="5"/>
      <c r="G21" s="5">
        <v>0</v>
      </c>
      <c r="H21" s="5">
        <v>0</v>
      </c>
      <c r="I21" s="5"/>
      <c r="J21" s="5"/>
    </row>
    <row r="22" spans="1:10" ht="25.5">
      <c r="A22" s="1" t="s">
        <v>135</v>
      </c>
      <c r="B22" s="27" t="s">
        <v>112</v>
      </c>
      <c r="C22" s="20" t="s">
        <v>113</v>
      </c>
      <c r="D22" s="5" t="s">
        <v>10</v>
      </c>
      <c r="E22" s="5"/>
      <c r="F22" s="5"/>
      <c r="G22" s="5">
        <v>0</v>
      </c>
      <c r="H22" s="5">
        <v>0</v>
      </c>
      <c r="I22" s="5"/>
      <c r="J22" s="5"/>
    </row>
    <row r="23" spans="1:30" s="38" customFormat="1" ht="25.5">
      <c r="A23" s="36"/>
      <c r="B23" s="35" t="s">
        <v>204</v>
      </c>
      <c r="C23" s="36" t="s">
        <v>210</v>
      </c>
      <c r="D23" s="37"/>
      <c r="E23" s="37"/>
      <c r="F23" s="37"/>
      <c r="G23" s="37"/>
      <c r="H23" s="37">
        <v>0</v>
      </c>
      <c r="I23" s="37"/>
      <c r="J23" s="37">
        <v>0</v>
      </c>
      <c r="K23" s="3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10" ht="15.75">
      <c r="A24" s="1" t="s">
        <v>136</v>
      </c>
      <c r="B24" s="27" t="s">
        <v>115</v>
      </c>
      <c r="C24" s="20" t="s">
        <v>114</v>
      </c>
      <c r="D24" s="5" t="s">
        <v>10</v>
      </c>
      <c r="E24" s="5"/>
      <c r="F24" s="5"/>
      <c r="G24" s="5">
        <f>G25+G26</f>
        <v>0</v>
      </c>
      <c r="H24" s="5">
        <f>H25+H26</f>
        <v>0</v>
      </c>
      <c r="I24" s="5"/>
      <c r="J24" s="5"/>
    </row>
    <row r="25" spans="1:10" ht="15.75">
      <c r="A25" s="1" t="s">
        <v>137</v>
      </c>
      <c r="B25" s="27" t="s">
        <v>105</v>
      </c>
      <c r="C25" s="20" t="s">
        <v>116</v>
      </c>
      <c r="D25" s="5" t="s">
        <v>10</v>
      </c>
      <c r="E25" s="5"/>
      <c r="F25" s="5"/>
      <c r="G25" s="5">
        <v>0</v>
      </c>
      <c r="H25" s="5">
        <v>0</v>
      </c>
      <c r="I25" s="5"/>
      <c r="J25" s="5"/>
    </row>
    <row r="26" spans="1:10" ht="15.75">
      <c r="A26" s="1" t="s">
        <v>138</v>
      </c>
      <c r="B26" s="27" t="s">
        <v>106</v>
      </c>
      <c r="C26" s="20" t="s">
        <v>117</v>
      </c>
      <c r="D26" s="5" t="s">
        <v>10</v>
      </c>
      <c r="E26" s="5"/>
      <c r="F26" s="5"/>
      <c r="G26" s="5">
        <v>0</v>
      </c>
      <c r="H26" s="5">
        <v>0</v>
      </c>
      <c r="I26" s="5"/>
      <c r="J26" s="5"/>
    </row>
    <row r="27" spans="1:30" s="38" customFormat="1" ht="15.75">
      <c r="A27" s="34" t="s">
        <v>139</v>
      </c>
      <c r="B27" s="35" t="s">
        <v>119</v>
      </c>
      <c r="C27" s="36" t="s">
        <v>118</v>
      </c>
      <c r="D27" s="37" t="s">
        <v>10</v>
      </c>
      <c r="E27" s="37"/>
      <c r="F27" s="37"/>
      <c r="G27" s="37">
        <f>G28+G30</f>
        <v>0</v>
      </c>
      <c r="H27" s="37">
        <f>H28+H30</f>
        <v>0</v>
      </c>
      <c r="I27" s="37">
        <f>I28</f>
        <v>0</v>
      </c>
      <c r="J27" s="37"/>
      <c r="K27" s="3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s="38" customFormat="1" ht="15.75">
      <c r="A28" s="34" t="s">
        <v>140</v>
      </c>
      <c r="B28" s="35" t="s">
        <v>105</v>
      </c>
      <c r="C28" s="36" t="s">
        <v>120</v>
      </c>
      <c r="D28" s="37" t="s">
        <v>10</v>
      </c>
      <c r="E28" s="37"/>
      <c r="F28" s="37"/>
      <c r="G28" s="37"/>
      <c r="H28" s="37"/>
      <c r="I28" s="37"/>
      <c r="J28" s="37"/>
      <c r="K28" s="3" t="s">
        <v>232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s="38" customFormat="1" ht="25.5">
      <c r="A29" s="36"/>
      <c r="B29" s="35" t="s">
        <v>204</v>
      </c>
      <c r="C29" s="36" t="s">
        <v>211</v>
      </c>
      <c r="D29" s="37"/>
      <c r="E29" s="37"/>
      <c r="F29" s="37"/>
      <c r="G29" s="37"/>
      <c r="H29" s="37">
        <v>0</v>
      </c>
      <c r="I29" s="37"/>
      <c r="J29" s="37">
        <v>0</v>
      </c>
      <c r="K29" s="3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10" ht="15.75">
      <c r="A30" s="1" t="s">
        <v>141</v>
      </c>
      <c r="B30" s="27" t="s">
        <v>106</v>
      </c>
      <c r="C30" s="20" t="s">
        <v>121</v>
      </c>
      <c r="D30" s="5" t="s">
        <v>10</v>
      </c>
      <c r="E30" s="5"/>
      <c r="F30" s="5"/>
      <c r="G30" s="5">
        <v>0</v>
      </c>
      <c r="H30" s="5">
        <v>0</v>
      </c>
      <c r="I30" s="5"/>
      <c r="J30" s="5">
        <v>0</v>
      </c>
    </row>
    <row r="31" spans="1:30" s="38" customFormat="1" ht="38.25">
      <c r="A31" s="34">
        <v>2</v>
      </c>
      <c r="B31" s="35" t="s">
        <v>123</v>
      </c>
      <c r="C31" s="36" t="s">
        <v>122</v>
      </c>
      <c r="D31" s="37" t="s">
        <v>10</v>
      </c>
      <c r="E31" s="37" t="s">
        <v>10</v>
      </c>
      <c r="F31" s="37"/>
      <c r="G31" s="37">
        <f>G34+G33+G32</f>
        <v>2775934.44</v>
      </c>
      <c r="H31" s="37">
        <f>H34+H33+H32</f>
        <v>1449640.02</v>
      </c>
      <c r="I31" s="37">
        <f>I34+I33+I32</f>
        <v>1093276.62</v>
      </c>
      <c r="J31" s="37">
        <f>J34</f>
        <v>0</v>
      </c>
      <c r="K31" s="3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s="38" customFormat="1" ht="15.75">
      <c r="A32" s="34"/>
      <c r="B32" s="35" t="s">
        <v>124</v>
      </c>
      <c r="C32" s="36" t="s">
        <v>125</v>
      </c>
      <c r="D32" s="48" t="s">
        <v>147</v>
      </c>
      <c r="E32" s="36"/>
      <c r="F32" s="48"/>
      <c r="G32" s="37">
        <f>G16+G19+G28</f>
        <v>2775934.44</v>
      </c>
      <c r="H32" s="37"/>
      <c r="I32" s="37"/>
      <c r="J32" s="37"/>
      <c r="K32" s="73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s="38" customFormat="1" ht="15.75">
      <c r="A33" s="34"/>
      <c r="B33" s="35" t="s">
        <v>124</v>
      </c>
      <c r="C33" s="36" t="s">
        <v>145</v>
      </c>
      <c r="D33" s="48" t="s">
        <v>212</v>
      </c>
      <c r="E33" s="36"/>
      <c r="F33" s="48"/>
      <c r="G33" s="37"/>
      <c r="H33" s="37">
        <f>H27+H18+H15</f>
        <v>1449640.02</v>
      </c>
      <c r="I33" s="37"/>
      <c r="J33" s="37"/>
      <c r="K33" s="73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s="38" customFormat="1" ht="15.75">
      <c r="A34" s="34"/>
      <c r="B34" s="35" t="s">
        <v>124</v>
      </c>
      <c r="C34" s="36" t="s">
        <v>146</v>
      </c>
      <c r="D34" s="48" t="s">
        <v>213</v>
      </c>
      <c r="E34" s="36"/>
      <c r="F34" s="48"/>
      <c r="G34" s="37"/>
      <c r="H34" s="37"/>
      <c r="I34" s="37">
        <f>I28+I19+I16</f>
        <v>1093276.62</v>
      </c>
      <c r="J34" s="37"/>
      <c r="K34" s="73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10" ht="38.25">
      <c r="A35" s="1">
        <v>3</v>
      </c>
      <c r="B35" s="27" t="s">
        <v>127</v>
      </c>
      <c r="C35" s="20" t="s">
        <v>126</v>
      </c>
      <c r="D35" s="20"/>
      <c r="E35" s="20"/>
      <c r="F35" s="5"/>
      <c r="G35" s="5">
        <f>G36</f>
        <v>0</v>
      </c>
      <c r="H35" s="5">
        <f>H36</f>
        <v>0</v>
      </c>
      <c r="I35" s="5"/>
      <c r="J35" s="5">
        <f>J36</f>
        <v>0</v>
      </c>
    </row>
    <row r="36" spans="1:10" ht="15.75">
      <c r="A36" s="1"/>
      <c r="B36" s="27" t="s">
        <v>124</v>
      </c>
      <c r="C36" s="20" t="s">
        <v>128</v>
      </c>
      <c r="D36" s="20"/>
      <c r="E36" s="20"/>
      <c r="F36" s="5"/>
      <c r="G36" s="5">
        <v>0</v>
      </c>
      <c r="H36" s="5">
        <v>0</v>
      </c>
      <c r="I36" s="5"/>
      <c r="J36" s="5">
        <v>0</v>
      </c>
    </row>
    <row r="37" spans="1:10" ht="15.7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2:11" s="40" customFormat="1" ht="15.75">
      <c r="B38" s="79" t="s">
        <v>234</v>
      </c>
      <c r="C38" s="96" t="s">
        <v>235</v>
      </c>
      <c r="D38" s="96"/>
      <c r="F38" s="96"/>
      <c r="G38" s="96"/>
      <c r="H38" s="12"/>
      <c r="I38" s="97" t="s">
        <v>246</v>
      </c>
      <c r="J38" s="97"/>
      <c r="K38" s="74"/>
    </row>
    <row r="39" spans="2:11" s="40" customFormat="1" ht="15.75">
      <c r="B39" s="80" t="s">
        <v>226</v>
      </c>
      <c r="C39" s="94" t="s">
        <v>227</v>
      </c>
      <c r="D39" s="94"/>
      <c r="F39" s="98" t="s">
        <v>228</v>
      </c>
      <c r="G39" s="98"/>
      <c r="H39" s="66" t="s">
        <v>149</v>
      </c>
      <c r="I39" s="98" t="s">
        <v>236</v>
      </c>
      <c r="J39" s="98"/>
      <c r="K39" s="74"/>
    </row>
    <row r="40" spans="3:11" s="40" customFormat="1" ht="15.75">
      <c r="C40" s="104"/>
      <c r="D40" s="104"/>
      <c r="E40" s="104"/>
      <c r="F40" s="104"/>
      <c r="G40" s="104"/>
      <c r="H40" s="104"/>
      <c r="I40" s="104"/>
      <c r="J40" s="104"/>
      <c r="K40" s="74"/>
    </row>
    <row r="41" spans="10:11" s="40" customFormat="1" ht="15.75">
      <c r="J41" s="41"/>
      <c r="K41" s="74"/>
    </row>
    <row r="42" spans="2:11" s="40" customFormat="1" ht="15.75" customHeight="1">
      <c r="B42" s="40" t="s">
        <v>239</v>
      </c>
      <c r="C42" s="96" t="s">
        <v>244</v>
      </c>
      <c r="D42" s="96"/>
      <c r="E42" s="12"/>
      <c r="F42" s="99" t="s">
        <v>240</v>
      </c>
      <c r="G42" s="99"/>
      <c r="H42" s="77"/>
      <c r="I42" s="78"/>
      <c r="J42" s="78"/>
      <c r="K42" s="74"/>
    </row>
    <row r="43" spans="1:10" ht="15.75" customHeight="1">
      <c r="A43" s="40"/>
      <c r="C43" s="95" t="s">
        <v>229</v>
      </c>
      <c r="D43" s="95"/>
      <c r="F43" s="95" t="s">
        <v>238</v>
      </c>
      <c r="G43" s="95"/>
      <c r="H43" s="76" t="s">
        <v>237</v>
      </c>
      <c r="I43" s="76"/>
      <c r="J43" s="76"/>
    </row>
    <row r="44" spans="6:10" ht="15.75">
      <c r="F44" s="7"/>
      <c r="G44" s="7"/>
      <c r="H44" s="7"/>
      <c r="I44" s="7"/>
      <c r="J44" s="7"/>
    </row>
    <row r="45" ht="15.75">
      <c r="B45" s="11" t="s">
        <v>243</v>
      </c>
    </row>
    <row r="60" spans="1:10" ht="15.75">
      <c r="A60" s="12"/>
      <c r="B60" s="12"/>
      <c r="C60" s="12"/>
      <c r="D60" s="12"/>
      <c r="E60" s="12"/>
      <c r="F60" s="12"/>
      <c r="G60" s="12"/>
      <c r="H60" s="12"/>
      <c r="I60" s="12"/>
      <c r="J60" s="12"/>
    </row>
    <row r="61" spans="1:10" ht="15.75">
      <c r="A61" s="12"/>
      <c r="B61" s="12"/>
      <c r="C61" s="12"/>
      <c r="D61" s="12"/>
      <c r="E61" s="12"/>
      <c r="F61" s="12"/>
      <c r="G61" s="12"/>
      <c r="H61" s="12"/>
      <c r="I61" s="12"/>
      <c r="J61" s="12"/>
    </row>
    <row r="62" spans="1:10" ht="15.75">
      <c r="A62" s="14"/>
      <c r="B62" s="14"/>
      <c r="C62" s="14"/>
      <c r="D62" s="60"/>
      <c r="E62" s="60"/>
      <c r="F62" s="4"/>
      <c r="G62" s="89"/>
      <c r="H62" s="89"/>
      <c r="I62" s="60"/>
      <c r="J62" s="12"/>
    </row>
    <row r="63" spans="1:10" ht="15.75">
      <c r="A63" s="12"/>
      <c r="B63" s="12"/>
      <c r="C63" s="12"/>
      <c r="D63" s="12"/>
      <c r="E63" s="12"/>
      <c r="F63" s="6"/>
      <c r="G63" s="13"/>
      <c r="H63" s="13"/>
      <c r="I63" s="13"/>
      <c r="J63" s="12"/>
    </row>
    <row r="64" spans="1:10" ht="15.75">
      <c r="A64" s="12"/>
      <c r="B64" s="12"/>
      <c r="C64" s="12"/>
      <c r="D64" s="12"/>
      <c r="E64" s="12"/>
      <c r="F64" s="4"/>
      <c r="G64" s="89"/>
      <c r="H64" s="89"/>
      <c r="I64" s="60"/>
      <c r="J64" s="12"/>
    </row>
    <row r="65" spans="1:10" ht="15.75">
      <c r="A65" s="12"/>
      <c r="B65" s="12"/>
      <c r="C65" s="12"/>
      <c r="D65" s="12"/>
      <c r="E65" s="12"/>
      <c r="F65" s="6"/>
      <c r="G65" s="13"/>
      <c r="H65" s="13"/>
      <c r="I65" s="13"/>
      <c r="J65" s="12"/>
    </row>
    <row r="66" spans="1:10" ht="15.75">
      <c r="A66" s="12"/>
      <c r="B66" s="12"/>
      <c r="C66" s="12"/>
      <c r="D66" s="12"/>
      <c r="E66" s="12"/>
      <c r="F66" s="4"/>
      <c r="G66" s="14"/>
      <c r="H66" s="14"/>
      <c r="I66" s="60"/>
      <c r="J66" s="12"/>
    </row>
    <row r="67" spans="1:10" ht="15.75">
      <c r="A67" s="12"/>
      <c r="B67" s="12"/>
      <c r="C67" s="12"/>
      <c r="D67" s="12"/>
      <c r="E67" s="12"/>
      <c r="F67" s="4"/>
      <c r="G67" s="89"/>
      <c r="H67" s="89"/>
      <c r="I67" s="60"/>
      <c r="J67" s="12"/>
    </row>
    <row r="68" spans="1:10" ht="15.75">
      <c r="A68" s="12"/>
      <c r="B68" s="12"/>
      <c r="C68" s="12"/>
      <c r="D68" s="12"/>
      <c r="E68" s="12"/>
      <c r="F68" s="12"/>
      <c r="G68" s="12"/>
      <c r="H68" s="12"/>
      <c r="I68" s="12"/>
      <c r="J68" s="12"/>
    </row>
    <row r="69" spans="1:10" ht="15.75">
      <c r="A69" s="12"/>
      <c r="B69" s="12"/>
      <c r="C69" s="12"/>
      <c r="D69" s="12"/>
      <c r="E69" s="12"/>
      <c r="F69" s="12"/>
      <c r="G69" s="12"/>
      <c r="H69" s="12"/>
      <c r="I69" s="12"/>
      <c r="J69" s="12"/>
    </row>
    <row r="70" spans="1:10" ht="15.75">
      <c r="A70" s="12"/>
      <c r="B70" s="12"/>
      <c r="C70" s="12"/>
      <c r="D70" s="12"/>
      <c r="E70" s="12"/>
      <c r="F70" s="12"/>
      <c r="G70" s="12"/>
      <c r="H70" s="12"/>
      <c r="I70" s="12"/>
      <c r="J70" s="12"/>
    </row>
  </sheetData>
  <sheetProtection/>
  <mergeCells count="23">
    <mergeCell ref="F43:G43"/>
    <mergeCell ref="G62:H62"/>
    <mergeCell ref="C40:J40"/>
    <mergeCell ref="G64:H64"/>
    <mergeCell ref="G67:H67"/>
    <mergeCell ref="A4:A5"/>
    <mergeCell ref="A2:J2"/>
    <mergeCell ref="B4:B5"/>
    <mergeCell ref="C4:C5"/>
    <mergeCell ref="F4:F5"/>
    <mergeCell ref="D4:D5"/>
    <mergeCell ref="E4:E5"/>
    <mergeCell ref="G4:J4"/>
    <mergeCell ref="A1:J1"/>
    <mergeCell ref="C39:D39"/>
    <mergeCell ref="C43:D43"/>
    <mergeCell ref="C38:D38"/>
    <mergeCell ref="I38:J38"/>
    <mergeCell ref="C42:D42"/>
    <mergeCell ref="I39:J39"/>
    <mergeCell ref="F38:G38"/>
    <mergeCell ref="F39:G39"/>
    <mergeCell ref="F42:G42"/>
  </mergeCells>
  <printOptions/>
  <pageMargins left="0.1968503937007874" right="0.15748031496062992" top="0.5511811023622047" bottom="0.1968503937007874" header="0.31496062992125984" footer="0.196850393700787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2023-03-20T07:45:37Z</cp:lastPrinted>
  <dcterms:created xsi:type="dcterms:W3CDTF">1996-10-08T23:32:33Z</dcterms:created>
  <dcterms:modified xsi:type="dcterms:W3CDTF">2023-03-22T09:26:46Z</dcterms:modified>
  <cp:category/>
  <cp:version/>
  <cp:contentType/>
  <cp:contentStatus/>
</cp:coreProperties>
</file>